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2.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3.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tables/table4.xml" ContentType="application/vnd.openxmlformats-officedocument.spreadsheetml.table+xml"/>
  <Override PartName="/xl/drawings/drawing6.xml" ContentType="application/vnd.openxmlformats-officedocument.drawing+xml"/>
  <Override PartName="/xl/ctrlProps/ctrlProp6.xml" ContentType="application/vnd.ms-excel.controlproperties+xml"/>
  <Override PartName="/xl/tables/table5.xml" ContentType="application/vnd.openxmlformats-officedocument.spreadsheetml.table+xml"/>
  <Override PartName="/xl/drawings/drawing7.xml" ContentType="application/vnd.openxmlformats-officedocument.drawing+xml"/>
  <Override PartName="/xl/ctrlProps/ctrlProp7.xml" ContentType="application/vnd.ms-excel.controlproperties+xml"/>
  <Override PartName="/xl/tables/table6.xml" ContentType="application/vnd.openxmlformats-officedocument.spreadsheetml.table+xml"/>
  <Override PartName="/xl/drawings/drawing8.xml" ContentType="application/vnd.openxmlformats-officedocument.drawing+xml"/>
  <Override PartName="/xl/ctrlProps/ctrlProp8.xml" ContentType="application/vnd.ms-excel.controlproperties+xml"/>
  <Override PartName="/xl/tables/table7.xml" ContentType="application/vnd.openxmlformats-officedocument.spreadsheetml.table+xml"/>
  <Override PartName="/xl/drawings/drawing9.xml" ContentType="application/vnd.openxmlformats-officedocument.drawing+xml"/>
  <Override PartName="/xl/ctrlProps/ctrlProp9.xml" ContentType="application/vnd.ms-excel.controlproperties+xml"/>
  <Override PartName="/xl/tables/table8.xml" ContentType="application/vnd.openxmlformats-officedocument.spreadsheetml.table+xml"/>
  <Override PartName="/xl/drawings/drawing10.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ranma1\Downloads\"/>
    </mc:Choice>
  </mc:AlternateContent>
  <bookViews>
    <workbookView xWindow="0" yWindow="0" windowWidth="28665" windowHeight="5070" activeTab="7"/>
  </bookViews>
  <sheets>
    <sheet name="04-L3FIV" sheetId="1" r:id="rId1"/>
    <sheet name="08-L3FVIII" sheetId="2" r:id="rId2"/>
    <sheet name="09-L3FIX" sheetId="3" r:id="rId3"/>
    <sheet name="10-L3FX" sheetId="4" r:id="rId4"/>
    <sheet name="11-L3FXI" sheetId="5" r:id="rId5"/>
    <sheet name="12-L3FXII" sheetId="6" r:id="rId6"/>
    <sheet name="13-L3FXIII" sheetId="7" r:id="rId7"/>
    <sheet name="14-L3FXIV" sheetId="8" r:id="rId8"/>
    <sheet name="15-L3FXV" sheetId="9" r:id="rId9"/>
    <sheet name="16-L3FXVI"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0" l="1"/>
  <c r="C16" i="10"/>
  <c r="C15" i="10"/>
  <c r="C14" i="10"/>
  <c r="C13" i="10"/>
  <c r="C12" i="10"/>
  <c r="C11" i="10"/>
  <c r="C10" i="10"/>
  <c r="C9" i="10"/>
  <c r="C8" i="10"/>
  <c r="C3" i="10"/>
  <c r="B30" i="9" l="1"/>
  <c r="B22" i="9"/>
  <c r="B15" i="9"/>
  <c r="B3" i="9"/>
  <c r="B19" i="8" l="1"/>
  <c r="B3" i="8"/>
  <c r="F4" i="7" l="1"/>
  <c r="H109" i="6" l="1"/>
  <c r="G109" i="6"/>
  <c r="F109" i="6"/>
  <c r="E109" i="6"/>
  <c r="D109" i="6"/>
  <c r="C109" i="6"/>
  <c r="A109" i="6"/>
  <c r="H4" i="6"/>
  <c r="D18" i="5" l="1"/>
  <c r="C18" i="5"/>
  <c r="B18" i="5"/>
  <c r="A18" i="5"/>
  <c r="E4" i="5"/>
  <c r="G30" i="4" l="1"/>
  <c r="F30" i="4"/>
  <c r="E30" i="4"/>
  <c r="D30" i="4"/>
  <c r="C30" i="4"/>
  <c r="B30" i="4"/>
  <c r="G4" i="4"/>
  <c r="E4" i="3" l="1"/>
  <c r="I4" i="2" l="1"/>
  <c r="D109" i="1" l="1"/>
  <c r="D108" i="1"/>
  <c r="D107" i="1"/>
  <c r="D106" i="1"/>
  <c r="D105" i="1"/>
  <c r="D104" i="1"/>
  <c r="D103" i="1"/>
  <c r="D102" i="1"/>
  <c r="C101" i="1"/>
  <c r="D101" i="1" s="1"/>
  <c r="D100" i="1"/>
  <c r="D99" i="1"/>
  <c r="D98" i="1"/>
  <c r="D97" i="1"/>
  <c r="D96" i="1"/>
  <c r="D95" i="1"/>
  <c r="D94" i="1"/>
  <c r="D93" i="1"/>
  <c r="D92" i="1"/>
  <c r="C92" i="1"/>
  <c r="D91" i="1"/>
  <c r="D90" i="1"/>
  <c r="C89" i="1"/>
  <c r="D89" i="1" s="1"/>
  <c r="D88" i="1"/>
  <c r="D86" i="1"/>
  <c r="C85" i="1"/>
  <c r="D84" i="1"/>
  <c r="D83" i="1"/>
  <c r="D82" i="1"/>
  <c r="D81" i="1"/>
  <c r="D80" i="1"/>
  <c r="D79" i="1"/>
  <c r="C78" i="1"/>
  <c r="D78" i="1" s="1"/>
  <c r="D77" i="1"/>
  <c r="D76" i="1"/>
  <c r="D75" i="1"/>
  <c r="D74" i="1"/>
  <c r="D73" i="1"/>
  <c r="D72" i="1"/>
  <c r="D71" i="1"/>
  <c r="C71" i="1"/>
  <c r="D70" i="1"/>
  <c r="D68" i="1"/>
  <c r="D67" i="1"/>
  <c r="D66" i="1"/>
  <c r="D65" i="1"/>
  <c r="C64" i="1"/>
  <c r="D62" i="1"/>
  <c r="D61" i="1"/>
  <c r="D60" i="1"/>
  <c r="D59" i="1"/>
  <c r="D58" i="1"/>
  <c r="D57" i="1"/>
  <c r="C56" i="1"/>
  <c r="D55" i="1"/>
  <c r="D54" i="1"/>
  <c r="D53" i="1"/>
  <c r="D52" i="1"/>
  <c r="D51" i="1"/>
  <c r="D50" i="1"/>
  <c r="C49" i="1"/>
  <c r="D49" i="1" s="1"/>
  <c r="D47" i="1"/>
  <c r="D46" i="1"/>
  <c r="D45" i="1"/>
  <c r="C44" i="1"/>
  <c r="D42" i="1"/>
  <c r="D41" i="1"/>
  <c r="D40" i="1"/>
  <c r="C39" i="1"/>
  <c r="D38" i="1"/>
  <c r="D37" i="1"/>
  <c r="D35" i="1"/>
  <c r="D34" i="1"/>
  <c r="D33" i="1"/>
  <c r="D32" i="1"/>
  <c r="C31" i="1"/>
  <c r="D31" i="1" s="1"/>
  <c r="D30" i="1"/>
  <c r="D27" i="1"/>
  <c r="D26" i="1"/>
  <c r="D25" i="1"/>
  <c r="D24" i="1"/>
  <c r="D23" i="1"/>
  <c r="D22" i="1"/>
  <c r="D21" i="1"/>
  <c r="D20" i="1"/>
  <c r="C19" i="1"/>
  <c r="D18" i="1"/>
  <c r="D17" i="1"/>
  <c r="D16" i="1"/>
  <c r="D15" i="1"/>
  <c r="C14" i="1"/>
  <c r="D14" i="1" s="1"/>
  <c r="D13" i="1"/>
  <c r="D11" i="1"/>
  <c r="D10" i="1"/>
  <c r="D9" i="1"/>
  <c r="C8" i="1"/>
  <c r="D4" i="1"/>
  <c r="D56" i="1" l="1"/>
  <c r="D44" i="1"/>
  <c r="D19" i="1"/>
  <c r="D85" i="1"/>
  <c r="D64" i="1"/>
  <c r="C115" i="1"/>
  <c r="D115" i="1" l="1"/>
  <c r="D69" i="1"/>
  <c r="D36" i="1"/>
  <c r="D87" i="1"/>
  <c r="D12" i="1"/>
  <c r="D8" i="1"/>
  <c r="D43" i="1"/>
  <c r="D63" i="1"/>
  <c r="D29" i="1"/>
  <c r="D28" i="1"/>
  <c r="D48" i="1"/>
  <c r="D39" i="1"/>
</calcChain>
</file>

<file path=xl/sharedStrings.xml><?xml version="1.0" encoding="utf-8"?>
<sst xmlns="http://schemas.openxmlformats.org/spreadsheetml/2006/main" count="575" uniqueCount="314">
  <si>
    <t>Lineamiento tercero, fracción IV. Reporte de las temáticas desglosadas por subtema</t>
  </si>
  <si>
    <t>Normatividad aplicable a:</t>
  </si>
  <si>
    <t>Centro de Ingeniería y Desarrollo Industrial</t>
  </si>
  <si>
    <t>Trimestre que informa</t>
  </si>
  <si>
    <t>3° 2023</t>
  </si>
  <si>
    <t>1.- Durante el periodo que reporta se recibieron Solicitudes de Información?</t>
  </si>
  <si>
    <t>Si</t>
  </si>
  <si>
    <t>Temáticas de las solicitudes  de información pública</t>
  </si>
  <si>
    <t>Número de solicitudes información del periodo informado</t>
  </si>
  <si>
    <t>% del total ingresado</t>
  </si>
  <si>
    <t xml:space="preserve">1. Actividades de la institución </t>
  </si>
  <si>
    <t>a. Programa de trabajo</t>
  </si>
  <si>
    <t>b. Resultados de actividades sustantivas</t>
  </si>
  <si>
    <t>c. Agenda de servidores públicos</t>
  </si>
  <si>
    <t>d. Otros</t>
  </si>
  <si>
    <t>2. Archivos</t>
  </si>
  <si>
    <t>3. Auditorías</t>
  </si>
  <si>
    <t>a. Resultados</t>
  </si>
  <si>
    <t>b. Avance de recomendaciones</t>
  </si>
  <si>
    <t>c. Otros</t>
  </si>
  <si>
    <t>4. Campañas electorales</t>
  </si>
  <si>
    <t>5. Compras públicas y contratos</t>
  </si>
  <si>
    <t>a. Obras públicas</t>
  </si>
  <si>
    <t>b. Bienes adquiridos</t>
  </si>
  <si>
    <t>c. Servicios contratados</t>
  </si>
  <si>
    <t>d. Bienes arrendados</t>
  </si>
  <si>
    <t>e. Licitaciones</t>
  </si>
  <si>
    <t>f. Adjudicaciones directas</t>
  </si>
  <si>
    <t>g. Invitación a proveedores</t>
  </si>
  <si>
    <t>h. Publicidad oficial</t>
  </si>
  <si>
    <t>i. Otros</t>
  </si>
  <si>
    <t>6. Comunidades Indígenas</t>
  </si>
  <si>
    <t>7. Comunidades LGTBI</t>
  </si>
  <si>
    <t>8. Datos personales</t>
  </si>
  <si>
    <t>a. Datos personales</t>
  </si>
  <si>
    <t>b. Expediente clínico o médico</t>
  </si>
  <si>
    <t>c. Expediente laboral</t>
  </si>
  <si>
    <t>9. Desastres y protección civil</t>
  </si>
  <si>
    <t>10. Discriminación</t>
  </si>
  <si>
    <t>11. Educación</t>
  </si>
  <si>
    <t>12. Estructura Orgánica</t>
  </si>
  <si>
    <t>a. Organigrama</t>
  </si>
  <si>
    <t>b. Directorio</t>
  </si>
  <si>
    <t>c. Vacantes</t>
  </si>
  <si>
    <t>13. Gastos</t>
  </si>
  <si>
    <t>a. Gastos operativos</t>
  </si>
  <si>
    <t>b. Gastos administrativos</t>
  </si>
  <si>
    <t>c. Gastos de representación</t>
  </si>
  <si>
    <t>14. Igualdad de género</t>
  </si>
  <si>
    <t>a. Programas de apoyo a mujeres</t>
  </si>
  <si>
    <t>b. Salud de la mujer</t>
  </si>
  <si>
    <t>c. Violencia de género</t>
  </si>
  <si>
    <t>d. Discriminación laboral</t>
  </si>
  <si>
    <t>e. Mujeres empresarias</t>
  </si>
  <si>
    <t>f. Otros</t>
  </si>
  <si>
    <t>15. Información generada o administrada por el sujeto obligado</t>
  </si>
  <si>
    <t>a. Trámites</t>
  </si>
  <si>
    <t>b. Concesiones</t>
  </si>
  <si>
    <t>c. Estadísticas</t>
  </si>
  <si>
    <t>d. Resultados de encuestas</t>
  </si>
  <si>
    <t>e. Marco jurídico</t>
  </si>
  <si>
    <t>f. Presupuesto o avance financiero</t>
  </si>
  <si>
    <t>g. Otros</t>
  </si>
  <si>
    <t>16. Información sobre servidores públicos</t>
  </si>
  <si>
    <t>a. Sueldos</t>
  </si>
  <si>
    <t>b. Prestaciones de servidores públicos</t>
  </si>
  <si>
    <t>c. Información curricular</t>
  </si>
  <si>
    <t>d. Declaraciones patrimoniales</t>
  </si>
  <si>
    <t>e. Otros</t>
  </si>
  <si>
    <t>17. Medio ambiente</t>
  </si>
  <si>
    <t>18. Programas de subsidios</t>
  </si>
  <si>
    <t>a. Diseño y planeación</t>
  </si>
  <si>
    <t>b. Presupuesto o avance financiero</t>
  </si>
  <si>
    <t>c. Criterios de acceso y esquema de operación</t>
  </si>
  <si>
    <t>d. Padrón de beneficiarios</t>
  </si>
  <si>
    <t>e. Resultados, indicadores de impacto, informes, evaluaciones</t>
  </si>
  <si>
    <t>19. Programas sociales</t>
  </si>
  <si>
    <t>20. Salud</t>
  </si>
  <si>
    <t>a. Pandemia</t>
  </si>
  <si>
    <t>b. Disponibilidad y abasto de medicamentos</t>
  </si>
  <si>
    <t>21. Sanciones</t>
  </si>
  <si>
    <t>a. Servidores públicos</t>
  </si>
  <si>
    <t>b. Particulares</t>
  </si>
  <si>
    <t>22. Seguridad Nacional</t>
  </si>
  <si>
    <t>a. Estrateias de seguridad nacional</t>
  </si>
  <si>
    <t>b. instalaciones estratégicas</t>
  </si>
  <si>
    <t>c. Operación de instituciones</t>
  </si>
  <si>
    <t>d. Adquisiciones</t>
  </si>
  <si>
    <t>e. Documentos oficiales</t>
  </si>
  <si>
    <t>f. Normas</t>
  </si>
  <si>
    <t>23. Sentencias y resoluciones</t>
  </si>
  <si>
    <t>24. Violaciones a Derechos Humanos</t>
  </si>
  <si>
    <t>a. Desaparición forzada</t>
  </si>
  <si>
    <t>b. Tortura</t>
  </si>
  <si>
    <t>c. Libertad de expresión</t>
  </si>
  <si>
    <t>d. Masacres</t>
  </si>
  <si>
    <t>e. Casos espécificos de violaciones a derechos humanos</t>
  </si>
  <si>
    <t>f. Violencia política</t>
  </si>
  <si>
    <t>g. Acceso a la justicia</t>
  </si>
  <si>
    <t>h. Otros.</t>
  </si>
  <si>
    <t>25. Otros más frecuentes (especificar)</t>
  </si>
  <si>
    <r>
      <t xml:space="preserve">Temática de preguntas frecuentes </t>
    </r>
    <r>
      <rPr>
        <b/>
        <sz val="11"/>
        <color theme="9" tint="0.39997558519241921"/>
        <rFont val="Calibri"/>
        <family val="2"/>
        <scheme val="minor"/>
      </rPr>
      <t>(Seleccionar)</t>
    </r>
  </si>
  <si>
    <t>a) Pregunta más frecuente</t>
  </si>
  <si>
    <t>b) Segunda pregunta más frecuente</t>
  </si>
  <si>
    <t>c) Tercera pregunta más frecuente</t>
  </si>
  <si>
    <t>d) Cuarta pregunta más frecuente</t>
  </si>
  <si>
    <t>T o t a l (SIN OTROS MÁS FRECUENTES)</t>
  </si>
  <si>
    <t>Lineamiento tercero, fracción VIII. El total y el estado que guardan las denuncias y las solicitudes de intervención formuladas por el Instituto ante los OIC's</t>
  </si>
  <si>
    <t>Durante el periodo que informa, recibió alguna denuncia o solicitud de intervención  (Si / No)</t>
  </si>
  <si>
    <t>No</t>
  </si>
  <si>
    <t>Folio INFOMEX o número 
de expediente de recurso</t>
  </si>
  <si>
    <r>
      <t xml:space="preserve">Tipo (Denuncia / Intervención)
</t>
    </r>
    <r>
      <rPr>
        <b/>
        <sz val="10"/>
        <color rgb="FF90FA26"/>
        <rFont val="Calibri"/>
        <family val="2"/>
        <scheme val="minor"/>
      </rPr>
      <t>(seleccionar)</t>
    </r>
  </si>
  <si>
    <t>Fecha de solicitud</t>
  </si>
  <si>
    <t>Medio u Oficio</t>
  </si>
  <si>
    <t>Materia de la intevención</t>
  </si>
  <si>
    <r>
      <t xml:space="preserve">Tipo de actuación </t>
    </r>
    <r>
      <rPr>
        <b/>
        <sz val="10"/>
        <color rgb="FF90FA26"/>
        <rFont val="Calibri"/>
        <family val="2"/>
        <scheme val="minor"/>
      </rPr>
      <t>(seleccionar)</t>
    </r>
  </si>
  <si>
    <t>Última actuación del OIC y fecha</t>
  </si>
  <si>
    <r>
      <t xml:space="preserve">Etapa del proceso
</t>
    </r>
    <r>
      <rPr>
        <b/>
        <sz val="10"/>
        <color rgb="FF90FA26"/>
        <rFont val="Calibri"/>
        <family val="2"/>
        <scheme val="minor"/>
      </rPr>
      <t>(seleccionar)</t>
    </r>
  </si>
  <si>
    <r>
      <t xml:space="preserve">Conclusión </t>
    </r>
    <r>
      <rPr>
        <b/>
        <sz val="10"/>
        <color rgb="FF90FA26"/>
        <rFont val="Calibri"/>
        <family val="2"/>
        <scheme val="minor"/>
      </rPr>
      <t>(seleccionar)</t>
    </r>
  </si>
  <si>
    <t>Lineamiento tercero, fracción IX, Directorio del Comité y de la Unidad de Transparencia</t>
  </si>
  <si>
    <t>Domicilio</t>
  </si>
  <si>
    <t>Domicilio de la Unidad de Transparencia</t>
  </si>
  <si>
    <t>Domicilio del Titular de la Unidad de Transparencia</t>
  </si>
  <si>
    <t>Calle y número</t>
  </si>
  <si>
    <t>Playa Pie de la Cuesta 702</t>
  </si>
  <si>
    <t>Colonia</t>
  </si>
  <si>
    <t>Desarrollo San Pablo</t>
  </si>
  <si>
    <t>Código Postal</t>
  </si>
  <si>
    <t>Municipio / Alcaldía</t>
  </si>
  <si>
    <t>Querétaro</t>
  </si>
  <si>
    <r>
      <t xml:space="preserve">Entidad federativa </t>
    </r>
    <r>
      <rPr>
        <b/>
        <sz val="11"/>
        <color rgb="FF00B050"/>
        <rFont val="Calibri"/>
        <family val="2"/>
        <scheme val="minor"/>
      </rPr>
      <t>(seleccionar)</t>
    </r>
  </si>
  <si>
    <t>Correo electrónico</t>
  </si>
  <si>
    <t>cvargas@cidesi.edu.mx</t>
  </si>
  <si>
    <t>Teléfono(s) / Extensión</t>
  </si>
  <si>
    <t>442 2119800 ext. 5064</t>
  </si>
  <si>
    <t>Integrante del Cómité</t>
  </si>
  <si>
    <t>Primer apellido, Segundo Apellido, Nombre(s)</t>
  </si>
  <si>
    <t>Cargo</t>
  </si>
  <si>
    <t>Teléfono</t>
  </si>
  <si>
    <t>Número de Cambios</t>
  </si>
  <si>
    <t>Titular de la Unidad de Transparencia</t>
  </si>
  <si>
    <t>Vargas Navarro Carlos</t>
  </si>
  <si>
    <t>Subdirector de Planeación</t>
  </si>
  <si>
    <t>Titular del Órgano Interno de Control</t>
  </si>
  <si>
    <t>Hernández López Arturo</t>
  </si>
  <si>
    <t>arturo.hernandez@cidesi.edu.mx</t>
  </si>
  <si>
    <t>4422119800 Ext. 5036</t>
  </si>
  <si>
    <t>Coordinador de Archivos</t>
  </si>
  <si>
    <t>Mata Ramos Ivonne Berenice</t>
  </si>
  <si>
    <t>Titular de la Unidad de Administración y Finanzas</t>
  </si>
  <si>
    <t>tuaf@cidesi.edu.mx</t>
  </si>
  <si>
    <t>4422119800 Ext. 5023</t>
  </si>
  <si>
    <t>Servidor Público designado por el Titular del Sujeto Obligado en el Comité de Transparencia</t>
  </si>
  <si>
    <t>Lineamiento tercero, fracción X. Reporte de Trabajo realizado por el Comité de Transparencia.</t>
  </si>
  <si>
    <t>Seleccionar el nombre del sujeto obligado</t>
  </si>
  <si>
    <t>Durante el periodo que reporta. ¿El Comité de Trasparencia emitió resoluciones y/o atendió casos?</t>
  </si>
  <si>
    <t>Número de resoluciones emitidas en el Comité de Transparencia</t>
  </si>
  <si>
    <t>Número de sesión o # consecutivo</t>
  </si>
  <si>
    <t>Fecha de la Sesión
(día/mes/año )</t>
  </si>
  <si>
    <r>
      <t xml:space="preserve">Tipo de sesión
</t>
    </r>
    <r>
      <rPr>
        <b/>
        <sz val="11"/>
        <color rgb="FF92D050"/>
        <rFont val="Calibri"/>
        <family val="2"/>
        <scheme val="minor"/>
      </rPr>
      <t>(seleccionar)</t>
    </r>
  </si>
  <si>
    <t>Número de asuntos atendidos</t>
  </si>
  <si>
    <t>Confirmatorias</t>
  </si>
  <si>
    <t>Revocatorias</t>
  </si>
  <si>
    <t>Modificatorias</t>
  </si>
  <si>
    <t>Ordinaria</t>
  </si>
  <si>
    <t>Total</t>
  </si>
  <si>
    <t>Jorge Luis 2</t>
  </si>
  <si>
    <t>Fracción XI, lineamiento tercero. Número de expedientes desclasificados.</t>
  </si>
  <si>
    <t>Durante el periodo que reporta, ¿Se clasificaron o desclasificaron expedientes?</t>
  </si>
  <si>
    <t>Expedientes clasificados</t>
  </si>
  <si>
    <t>Número de expedientes desclasificados por la institución</t>
  </si>
  <si>
    <t>Con periodo de reserva vencido</t>
  </si>
  <si>
    <t>Con periodo de reserva vigente</t>
  </si>
  <si>
    <t>Total de expedientes registrados en el Sistema</t>
  </si>
  <si>
    <t>Observaciónes</t>
  </si>
  <si>
    <t>Lineamiento tercero, fracción XII. Reporte detallado sobre actividades y campañas de capacitación realizadas.</t>
  </si>
  <si>
    <t xml:space="preserve">Trimestre que informa </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</si>
  <si>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</si>
  <si>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r>
      <t xml:space="preserve">Mes en el que se realizó el evento
</t>
    </r>
    <r>
      <rPr>
        <b/>
        <sz val="11"/>
        <color rgb="FF92D050"/>
        <rFont val="Calibri"/>
        <family val="2"/>
        <scheme val="minor"/>
      </rPr>
      <t>(seleccionar)</t>
    </r>
  </si>
  <si>
    <t>Nombre del evento</t>
  </si>
  <si>
    <r>
      <t xml:space="preserve">Temática del evento
</t>
    </r>
    <r>
      <rPr>
        <sz val="11"/>
        <color rgb="FF92D050"/>
        <rFont val="Calibri"/>
        <family val="2"/>
        <scheme val="minor"/>
      </rPr>
      <t>(seleccionar)</t>
    </r>
  </si>
  <si>
    <t>Número de servidores públicos asistentes</t>
  </si>
  <si>
    <t>Institución que provee la capacitación</t>
  </si>
  <si>
    <r>
      <t xml:space="preserve">Tipo de evento
</t>
    </r>
    <r>
      <rPr>
        <sz val="11"/>
        <color rgb="FF92D050"/>
        <rFont val="Calibri"/>
        <family val="2"/>
        <scheme val="minor"/>
      </rPr>
      <t>(seleccionar)</t>
    </r>
  </si>
  <si>
    <t># sesiones impartidas</t>
  </si>
  <si>
    <t># horas impartidas</t>
  </si>
  <si>
    <t>Julio</t>
  </si>
  <si>
    <t>Atención a casos de hostigamiento y acoso sexual en la APF</t>
  </si>
  <si>
    <t>Cultura Organizacional</t>
  </si>
  <si>
    <t>INMUJERES</t>
  </si>
  <si>
    <t>Curso en línea</t>
  </si>
  <si>
    <t>Inducción a la igualdad entre mujeres y hombres</t>
  </si>
  <si>
    <t xml:space="preserve">Equidad de género </t>
  </si>
  <si>
    <t>Súmate al protocolo</t>
  </si>
  <si>
    <t>Libertad de expresión</t>
  </si>
  <si>
    <t>CNDH</t>
  </si>
  <si>
    <t>Los conflictos de intereses en el ejercicio del servicio público APF</t>
  </si>
  <si>
    <t>Sensibilización para la Transparencia y Rendición de Cuentas.</t>
  </si>
  <si>
    <t>SFP</t>
  </si>
  <si>
    <t>Principios de la educación inclusiva</t>
  </si>
  <si>
    <t>CONAPRED</t>
  </si>
  <si>
    <t>Introducción a los derechos humanos</t>
  </si>
  <si>
    <t>Agosto</t>
  </si>
  <si>
    <t>Inclusión y discapacidad</t>
  </si>
  <si>
    <t>Claves para la atención pública sin discriminación</t>
  </si>
  <si>
    <t>Prevención de la Discriminación</t>
  </si>
  <si>
    <t>Discriminación, discurso de odio y alternativas incluyentes</t>
  </si>
  <si>
    <t>El abc de la accesibilidad web</t>
  </si>
  <si>
    <t>El abc de la igualdad y la no discriminación</t>
  </si>
  <si>
    <t>Tolerancia y diversidad de creencias</t>
  </si>
  <si>
    <t>1, 2, 3 por todos los derechos de niñas, niños y adolescentes, sin discriminación</t>
  </si>
  <si>
    <t>Ética publica</t>
  </si>
  <si>
    <t>INFO</t>
  </si>
  <si>
    <t>Diversidad sexual y derechos humanos</t>
  </si>
  <si>
    <t>Lenguaje ciudadano</t>
  </si>
  <si>
    <t>Descripción archivística</t>
  </si>
  <si>
    <t>Masculinidades, modelos para transformar</t>
  </si>
  <si>
    <t>Derechos humanos y genero</t>
  </si>
  <si>
    <t>Curso básico de derechos humanos</t>
  </si>
  <si>
    <t>Desplazamiento forzado interno</t>
  </si>
  <si>
    <t xml:space="preserve">Otro </t>
  </si>
  <si>
    <t>Ética en la administración pública federal</t>
  </si>
  <si>
    <t>UNAM</t>
  </si>
  <si>
    <t>Mediación y resolución pacífica de conflictos</t>
  </si>
  <si>
    <t>Autonomía y derechos humanos de las mujeres</t>
  </si>
  <si>
    <t>Los principios constitucionales de derechos humanos en el servicio publico</t>
  </si>
  <si>
    <t>Septiembre</t>
  </si>
  <si>
    <t>Derechos humanos, medio ambiente y sustentabilidad</t>
  </si>
  <si>
    <t>Las medidas para la igualdad en el marco de la ley federal para prevenir y eliminar la discriminación</t>
  </si>
  <si>
    <t>Discriminación a personas que viven con vih o sida</t>
  </si>
  <si>
    <t>Derechos humanos y violencia</t>
  </si>
  <si>
    <t>El derecho a la igualdad y la no discriminación de la población afromexicana</t>
  </si>
  <si>
    <t>Responsabilidades administrativas de las personas servidoras publicas</t>
  </si>
  <si>
    <t>Ética Pública</t>
  </si>
  <si>
    <t>Seguridad de la información</t>
  </si>
  <si>
    <t>DGIF</t>
  </si>
  <si>
    <t>Aplicación de principios penales en el ámbito disciplinario</t>
  </si>
  <si>
    <t>Introducción a la investigación en materia de evolución patrimonial</t>
  </si>
  <si>
    <t>Gobierno abierto</t>
  </si>
  <si>
    <t>Gobierno Abierto y Transparencia Proactiva</t>
  </si>
  <si>
    <t>Introducción a la ley general de protección de datos personales en posesión de sujetos obligados</t>
  </si>
  <si>
    <t>Introducción a la Ley General de Transparencia y Acceso a la Información Pública</t>
  </si>
  <si>
    <t>INAI</t>
  </si>
  <si>
    <t>Aviso de privacidad en el sector publico</t>
  </si>
  <si>
    <t>Aviso de Privacidad</t>
  </si>
  <si>
    <t>Acoso escolar, violencia escolar y en la escuela</t>
  </si>
  <si>
    <t>Investigación con perspectiva de género sobre la tortura sexual contra las mujeres</t>
  </si>
  <si>
    <t>Solicitudes de información y recurso de revisión</t>
  </si>
  <si>
    <t>Políticas de acceso a la información</t>
  </si>
  <si>
    <t>Comunicación incluyente, sin sexismo</t>
  </si>
  <si>
    <t>Jóvenes, tolerancia y no discriminación</t>
  </si>
  <si>
    <t>Introducción a la organización de archivos</t>
  </si>
  <si>
    <t>Migración y xenofobia</t>
  </si>
  <si>
    <t>Reforma constitucional en materia de transparencia</t>
  </si>
  <si>
    <t>Reforma Constitucional en Materia de Transparencia</t>
  </si>
  <si>
    <t>Introducción a los Derechos Humanos</t>
  </si>
  <si>
    <t>DDHQ</t>
  </si>
  <si>
    <t>Conferencia</t>
  </si>
  <si>
    <t>Acoso y Hostigamiento Sexual</t>
  </si>
  <si>
    <t>Lenguaje Incluyente</t>
  </si>
  <si>
    <t>Lineamiento tercero, fracción XIII. Denuncias, quejas, solicitudes de intervención formuladas por el Comité de Transparencia</t>
  </si>
  <si>
    <t>Durante el trimestre que informa. ¿El Comité de Transparencia presentó quejas, denuncias 
o solicitudes de intervención en el OIC o similar?</t>
  </si>
  <si>
    <t>Folio de la solicitud o número de expediente de recurso de revisión</t>
  </si>
  <si>
    <t>Expediente de Denuncia, queja o solicitud de intervención</t>
  </si>
  <si>
    <t>Resumen</t>
  </si>
  <si>
    <t>Oficio de denuncia</t>
  </si>
  <si>
    <r>
      <t xml:space="preserve">Estado
</t>
    </r>
    <r>
      <rPr>
        <b/>
        <sz val="11"/>
        <color rgb="FF92D050"/>
        <rFont val="Calibri"/>
        <family val="2"/>
        <scheme val="minor"/>
      </rPr>
      <t>(seleccionar)</t>
    </r>
  </si>
  <si>
    <r>
      <t xml:space="preserve">Resultado
</t>
    </r>
    <r>
      <rPr>
        <b/>
        <sz val="11"/>
        <color rgb="FF92D050"/>
        <rFont val="Calibri"/>
        <family val="2"/>
        <scheme val="minor"/>
      </rPr>
      <t>(seleccionar)</t>
    </r>
  </si>
  <si>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</si>
  <si>
    <t>Durante el periodo que reporta. ¿Se emprendieron acciones en favor de la Transparencia?.</t>
  </si>
  <si>
    <t>ACCIÓN DE MEJORA</t>
  </si>
  <si>
    <r>
      <t xml:space="preserve">SI / NO
</t>
    </r>
    <r>
      <rPr>
        <sz val="11"/>
        <color rgb="FF92D050"/>
        <rFont val="Calibri"/>
        <family val="2"/>
        <scheme val="minor"/>
      </rPr>
      <t>(seleccionar)</t>
    </r>
  </si>
  <si>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</si>
  <si>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</si>
  <si>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</si>
  <si>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</si>
  <si>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</si>
  <si>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</si>
  <si>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</si>
  <si>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</si>
  <si>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</si>
  <si>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</si>
  <si>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</si>
  <si>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</si>
  <si>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</si>
  <si>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</si>
  <si>
    <t>Dificultades operativas, administrativas y normativas presentadas en el cumplimiento de las disposiciones legales en materia de transparencia</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</si>
  <si>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</si>
  <si>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</si>
  <si>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</si>
  <si>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</si>
  <si>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</si>
  <si>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</si>
  <si>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</si>
  <si>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</si>
  <si>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</si>
  <si>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</si>
  <si>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</si>
  <si>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</si>
  <si>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</si>
  <si>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</si>
  <si>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</si>
  <si>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</si>
  <si>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</si>
  <si>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</si>
  <si>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</si>
  <si>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</si>
  <si>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</si>
  <si>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</si>
  <si>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</si>
  <si>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Lineamiento tercero, fracción XVI. Los datos y la información adicional que se consideren relevantes.</t>
  </si>
  <si>
    <t>Durante el periodo que reporta. ¿Hay información adicional considerada relevante?</t>
  </si>
  <si>
    <t>Describa brevemente los datos que considere relevantes 
(máximo 4,000 caracteres por registro)</t>
  </si>
  <si>
    <t>Caracteres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</si>
</sst>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4"/>
      <color theme="8" tint="-0.249977111117893"/>
      <name val="Calibri"/>
      <family val="2"/>
      <scheme val="minor"/>
    </font>
    <font>
      <b/>
      <sz val="11"/>
      <color theme="9" tint="0.39997558519241921"/>
      <name val="Calibri"/>
      <family val="2"/>
      <scheme val="minor"/>
    </font>
    <font>
      <b/>
      <sz val="11"/>
      <color theme="8" tint="-0.249977111117893"/>
      <name val="Calibri"/>
      <family val="2"/>
      <scheme val="minor"/>
    </font>
    <font>
      <b/>
      <sz val="10"/>
      <color theme="0"/>
      <name val="Calibri"/>
      <family val="2"/>
      <scheme val="minor"/>
    </font>
    <font>
      <b/>
      <sz val="10"/>
      <color rgb="FF90FA26"/>
      <name val="Calibri"/>
      <family val="2"/>
      <scheme val="minor"/>
    </font>
    <font>
      <b/>
      <sz val="10"/>
      <name val="Calibri"/>
      <family val="2"/>
      <scheme val="minor"/>
    </font>
    <font>
      <sz val="11"/>
      <name val="Calibri"/>
      <family val="2"/>
      <scheme val="minor"/>
    </font>
    <font>
      <b/>
      <sz val="11"/>
      <name val="Calibri"/>
      <family val="2"/>
      <scheme val="minor"/>
    </font>
    <font>
      <i/>
      <sz val="11"/>
      <name val="Calibri"/>
      <family val="2"/>
      <scheme val="minor"/>
    </font>
    <font>
      <b/>
      <sz val="11"/>
      <color rgb="FF00B050"/>
      <name val="Calibri"/>
      <family val="2"/>
      <scheme val="minor"/>
    </font>
    <font>
      <b/>
      <sz val="11"/>
      <color rgb="FF92D050"/>
      <name val="Calibri"/>
      <family val="2"/>
      <scheme val="minor"/>
    </font>
    <font>
      <b/>
      <sz val="11"/>
      <color rgb="FFFFFF00"/>
      <name val="Calibri"/>
      <family val="2"/>
      <scheme val="minor"/>
    </font>
    <font>
      <sz val="11"/>
      <color rgb="FF92D050"/>
      <name val="Calibri"/>
      <family val="2"/>
      <scheme val="minor"/>
    </font>
    <font>
      <sz val="11"/>
      <color rgb="FF000000"/>
      <name val="Calibri"/>
      <family val="2"/>
      <scheme val="minor"/>
    </font>
    <font>
      <sz val="12"/>
      <color theme="1"/>
      <name val="Calibri"/>
      <family val="2"/>
      <scheme val="minor"/>
    </font>
    <font>
      <sz val="9"/>
      <color theme="1"/>
      <name val="Arial"/>
      <family val="2"/>
    </font>
  </fonts>
  <fills count="11">
    <fill>
      <patternFill patternType="none"/>
    </fill>
    <fill>
      <patternFill patternType="gray125"/>
    </fill>
    <fill>
      <patternFill patternType="solid">
        <fgColor theme="0" tint="-0.499984740745262"/>
        <bgColor indexed="64"/>
      </patternFill>
    </fill>
    <fill>
      <patternFill patternType="solid">
        <fgColor theme="8"/>
        <bgColor theme="8"/>
      </patternFill>
    </fill>
    <fill>
      <patternFill patternType="solid">
        <fgColor rgb="FF0070C0"/>
        <bgColor indexed="64"/>
      </patternFill>
    </fill>
    <fill>
      <patternFill patternType="solid">
        <fgColor rgb="FF0070C0"/>
        <bgColor theme="8"/>
      </patternFill>
    </fill>
    <fill>
      <patternFill patternType="solid">
        <fgColor theme="8" tint="0.79998168889431442"/>
        <bgColor theme="8" tint="0.79998168889431442"/>
      </patternFill>
    </fill>
    <fill>
      <patternFill patternType="solid">
        <fgColor rgb="FFFFC000"/>
        <bgColor theme="8"/>
      </patternFill>
    </fill>
    <fill>
      <patternFill patternType="solid">
        <fgColor theme="0" tint="-0.14999847407452621"/>
        <bgColor indexed="64"/>
      </patternFill>
    </fill>
    <fill>
      <patternFill patternType="solid">
        <fgColor theme="8"/>
        <bgColor indexed="64"/>
      </patternFill>
    </fill>
    <fill>
      <patternFill patternType="solid">
        <fgColor theme="2"/>
        <bgColor indexed="64"/>
      </patternFill>
    </fill>
  </fills>
  <borders count="3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7558519241921"/>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right style="thin">
        <color rgb="FF0070C0"/>
      </right>
      <top style="thin">
        <color rgb="FF0070C0"/>
      </top>
      <bottom/>
      <diagonal/>
    </border>
    <border>
      <left style="thin">
        <color rgb="FF0070C0"/>
      </left>
      <right/>
      <top style="thin">
        <color rgb="FF0070C0"/>
      </top>
      <bottom/>
      <diagonal/>
    </border>
    <border>
      <left style="thin">
        <color rgb="FF0070C0"/>
      </left>
      <right style="thin">
        <color rgb="FF0070C0"/>
      </right>
      <top style="thin">
        <color rgb="FF0070C0"/>
      </top>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theme="8" tint="0.39997558519241921"/>
      </top>
      <bottom style="thin">
        <color theme="8" tint="0.39997558519241921"/>
      </bottom>
      <diagonal/>
    </border>
    <border>
      <left style="thin">
        <color theme="8" tint="0.39997558519241921"/>
      </left>
      <right/>
      <top/>
      <bottom/>
      <diagonal/>
    </border>
    <border>
      <left/>
      <right style="thin">
        <color indexed="64"/>
      </right>
      <top style="thin">
        <color indexed="64"/>
      </top>
      <bottom style="thin">
        <color indexed="64"/>
      </bottom>
      <diagonal/>
    </border>
    <border>
      <left style="thin">
        <color theme="8" tint="0.39994506668294322"/>
      </left>
      <right/>
      <top style="thin">
        <color theme="8" tint="0.39994506668294322"/>
      </top>
      <bottom style="thin">
        <color theme="8" tint="0.39994506668294322"/>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right/>
      <top/>
      <bottom style="thin">
        <color theme="8" tint="0.39994506668294322"/>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style="thin">
        <color theme="8" tint="0.39994506668294322"/>
      </right>
      <top style="thin">
        <color theme="8" tint="0.39997558519241921"/>
      </top>
      <bottom/>
      <diagonal/>
    </border>
    <border>
      <left style="thin">
        <color theme="8" tint="0.39994506668294322"/>
      </left>
      <right/>
      <top style="thin">
        <color theme="8" tint="0.39997558519241921"/>
      </top>
      <bottom/>
      <diagonal/>
    </border>
    <border>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indexed="64"/>
      </left>
      <right/>
      <top/>
      <bottom/>
      <diagonal/>
    </border>
    <border>
      <left/>
      <right/>
      <top style="thin">
        <color theme="8" tint="0.39994506668294322"/>
      </top>
      <bottom/>
      <diagonal/>
    </border>
  </borders>
  <cellStyleXfs count="2">
    <xf numFmtId="0" fontId="0" fillId="0" borderId="0"/>
    <xf numFmtId="43" fontId="1" fillId="0" borderId="0" applyFont="0" applyFill="0" applyBorder="0" applyAlignment="0" applyProtection="0"/>
  </cellStyleXfs>
  <cellXfs count="157">
    <xf numFmtId="0" fontId="0" fillId="0" borderId="0" xfId="0"/>
    <xf numFmtId="0" fontId="0" fillId="0" borderId="0" xfId="0" applyProtection="1">
      <protection locked="0"/>
    </xf>
    <xf numFmtId="14" fontId="0" fillId="0" borderId="0" xfId="0" applyNumberFormat="1" applyAlignment="1">
      <alignment horizontal="center"/>
    </xf>
    <xf numFmtId="0" fontId="0" fillId="2" borderId="1" xfId="0" applyFill="1" applyBorder="1" applyAlignment="1" applyProtection="1">
      <alignment horizontal="center"/>
      <protection locked="0"/>
    </xf>
    <xf numFmtId="14" fontId="3" fillId="0" borderId="2" xfId="0" applyNumberFormat="1" applyFont="1" applyBorder="1" applyAlignment="1" applyProtection="1">
      <alignment horizontal="center" vertical="center"/>
      <protection locked="0"/>
    </xf>
    <xf numFmtId="0" fontId="0" fillId="0" borderId="0" xfId="0" applyAlignment="1">
      <alignment horizont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left" vertical="top"/>
    </xf>
    <xf numFmtId="0" fontId="0" fillId="4" borderId="7" xfId="0" applyFill="1" applyBorder="1"/>
    <xf numFmtId="0" fontId="2" fillId="5" borderId="7" xfId="0" applyFont="1" applyFill="1" applyBorder="1" applyAlignment="1">
      <alignment horizontal="center" vertical="center" wrapText="1"/>
    </xf>
    <xf numFmtId="2" fontId="2" fillId="5" borderId="8" xfId="0" applyNumberFormat="1" applyFont="1" applyFill="1" applyBorder="1" applyAlignment="1">
      <alignment horizontal="center" vertical="center" wrapText="1"/>
    </xf>
    <xf numFmtId="0" fontId="0" fillId="0" borderId="5" xfId="0" applyBorder="1"/>
    <xf numFmtId="0" fontId="0" fillId="0" borderId="9" xfId="0" applyBorder="1" applyAlignment="1">
      <alignment horizontal="left"/>
    </xf>
    <xf numFmtId="0" fontId="0" fillId="0" borderId="10" xfId="0" applyBorder="1" applyAlignment="1" applyProtection="1">
      <alignment horizontal="center" vertical="center"/>
      <protection locked="0"/>
    </xf>
    <xf numFmtId="2" fontId="0" fillId="0" borderId="11" xfId="0" applyNumberFormat="1" applyBorder="1" applyAlignment="1">
      <alignment horizontal="center" vertical="center"/>
    </xf>
    <xf numFmtId="0" fontId="0" fillId="6" borderId="5" xfId="0" applyFill="1" applyBorder="1"/>
    <xf numFmtId="0" fontId="0" fillId="6" borderId="9" xfId="0" applyFill="1" applyBorder="1" applyAlignment="1">
      <alignment horizontal="left"/>
    </xf>
    <xf numFmtId="0" fontId="0" fillId="6" borderId="10" xfId="0" applyFill="1" applyBorder="1" applyAlignment="1" applyProtection="1">
      <alignment horizontal="center" vertical="center"/>
      <protection locked="0"/>
    </xf>
    <xf numFmtId="2" fontId="0" fillId="6" borderId="11" xfId="0" applyNumberFormat="1" applyFill="1" applyBorder="1" applyAlignment="1">
      <alignment horizontal="center" vertical="center"/>
    </xf>
    <xf numFmtId="0" fontId="0" fillId="6" borderId="12" xfId="0" applyFill="1" applyBorder="1" applyAlignment="1">
      <alignment horizontal="left"/>
    </xf>
    <xf numFmtId="0" fontId="2" fillId="7" borderId="10" xfId="0" applyFont="1" applyFill="1" applyBorder="1" applyAlignment="1">
      <alignment vertical="center"/>
    </xf>
    <xf numFmtId="0" fontId="2" fillId="7" borderId="10" xfId="0" applyFont="1" applyFill="1" applyBorder="1" applyAlignment="1" applyProtection="1">
      <alignment horizontal="center" vertical="center"/>
      <protection locked="0"/>
    </xf>
    <xf numFmtId="0" fontId="2" fillId="3" borderId="10" xfId="0" applyFont="1" applyFill="1" applyBorder="1" applyAlignment="1">
      <alignment vertical="center"/>
    </xf>
    <xf numFmtId="0" fontId="2" fillId="3" borderId="10" xfId="0" applyFont="1" applyFill="1" applyBorder="1" applyAlignment="1">
      <alignment horizontal="center" vertical="center"/>
    </xf>
    <xf numFmtId="0" fontId="0" fillId="0" borderId="9" xfId="0" applyBorder="1"/>
    <xf numFmtId="0" fontId="0" fillId="6" borderId="9" xfId="0" applyFill="1" applyBorder="1"/>
    <xf numFmtId="0" fontId="0" fillId="0" borderId="12" xfId="0" applyBorder="1"/>
    <xf numFmtId="0" fontId="2" fillId="7" borderId="10" xfId="0" applyFont="1" applyFill="1" applyBorder="1" applyAlignment="1" applyProtection="1">
      <alignment horizontal="center" vertical="center" wrapText="1"/>
      <protection locked="0"/>
    </xf>
    <xf numFmtId="0" fontId="2" fillId="3" borderId="10" xfId="0" applyFont="1" applyFill="1" applyBorder="1" applyAlignment="1">
      <alignment horizontal="center" vertical="center" wrapText="1"/>
    </xf>
    <xf numFmtId="0" fontId="0" fillId="6" borderId="12" xfId="0" applyFill="1" applyBorder="1"/>
    <xf numFmtId="0" fontId="2" fillId="3" borderId="10" xfId="0" applyFont="1" applyFill="1" applyBorder="1" applyAlignment="1">
      <alignment horizontal="left" vertical="center"/>
    </xf>
    <xf numFmtId="0" fontId="2" fillId="7" borderId="10" xfId="0" applyFont="1" applyFill="1" applyBorder="1" applyAlignment="1">
      <alignment horizontal="left" vertical="center"/>
    </xf>
    <xf numFmtId="0" fontId="2" fillId="7" borderId="10" xfId="0" applyFont="1" applyFill="1" applyBorder="1" applyAlignment="1">
      <alignment horizontal="center" vertical="center"/>
    </xf>
    <xf numFmtId="0" fontId="0" fillId="0" borderId="12" xfId="0" applyBorder="1" applyAlignment="1">
      <alignment horizontal="left"/>
    </xf>
    <xf numFmtId="0" fontId="0" fillId="6" borderId="10" xfId="0" applyFill="1" applyBorder="1" applyAlignment="1">
      <alignment horizontal="left" vertical="center"/>
    </xf>
    <xf numFmtId="0" fontId="0" fillId="6" borderId="10" xfId="0" applyFill="1" applyBorder="1" applyAlignment="1" applyProtection="1">
      <alignment horizontal="center" vertical="center" wrapText="1"/>
      <protection locked="0"/>
    </xf>
    <xf numFmtId="0" fontId="0" fillId="0" borderId="10" xfId="0" applyBorder="1" applyAlignment="1">
      <alignment horizontal="left" vertical="center"/>
    </xf>
    <xf numFmtId="0" fontId="0" fillId="0" borderId="10" xfId="0" applyBorder="1" applyAlignment="1" applyProtection="1">
      <alignment horizontal="center" vertical="center" wrapText="1"/>
      <protection locked="0"/>
    </xf>
    <xf numFmtId="0" fontId="2" fillId="3" borderId="13" xfId="0" applyFont="1" applyFill="1" applyBorder="1" applyAlignment="1">
      <alignment horizontal="left" vertical="center"/>
    </xf>
    <xf numFmtId="0" fontId="2" fillId="3" borderId="13" xfId="0" applyFont="1" applyFill="1" applyBorder="1" applyAlignment="1">
      <alignment horizontal="left" vertical="center" wrapText="1"/>
    </xf>
    <xf numFmtId="0" fontId="2" fillId="3" borderId="13" xfId="1" applyNumberFormat="1" applyFont="1" applyFill="1" applyBorder="1" applyAlignment="1" applyProtection="1">
      <alignment horizontal="center" vertical="center" wrapText="1"/>
    </xf>
    <xf numFmtId="0" fontId="2" fillId="5" borderId="8" xfId="0" applyFont="1" applyFill="1" applyBorder="1" applyAlignment="1">
      <alignment horizontal="center" vertical="center" wrapText="1"/>
    </xf>
    <xf numFmtId="0" fontId="0" fillId="2" borderId="1" xfId="0" applyFill="1" applyBorder="1" applyAlignment="1">
      <alignment horizontal="center"/>
    </xf>
    <xf numFmtId="14" fontId="0" fillId="0" borderId="2" xfId="0" applyNumberFormat="1" applyBorder="1" applyAlignment="1" applyProtection="1">
      <alignment horizontal="center" vertical="center"/>
      <protection locked="0"/>
    </xf>
    <xf numFmtId="0" fontId="2" fillId="0" borderId="0" xfId="0" applyFont="1" applyAlignment="1">
      <alignment horizontal="center" vertical="center" wrapText="1"/>
    </xf>
    <xf numFmtId="14" fontId="3" fillId="0" borderId="0" xfId="0" applyNumberFormat="1" applyFont="1" applyAlignment="1">
      <alignment horizontal="center"/>
    </xf>
    <xf numFmtId="0" fontId="9" fillId="0" borderId="0" xfId="0" applyFont="1" applyAlignment="1">
      <alignment horizontal="center" vertical="center" wrapText="1"/>
    </xf>
    <xf numFmtId="0" fontId="0" fillId="0" borderId="0" xfId="0" applyAlignment="1">
      <alignment wrapText="1"/>
    </xf>
    <xf numFmtId="0" fontId="11" fillId="0" borderId="0" xfId="0" applyFont="1" applyAlignment="1">
      <alignment horizontal="center" vertical="center" wrapText="1"/>
    </xf>
    <xf numFmtId="0" fontId="12" fillId="0" borderId="7" xfId="0" applyFont="1" applyBorder="1"/>
    <xf numFmtId="14" fontId="12" fillId="0" borderId="7" xfId="0" applyNumberFormat="1" applyFont="1" applyBorder="1"/>
    <xf numFmtId="0" fontId="12" fillId="0" borderId="7" xfId="0" applyFont="1" applyBorder="1" applyAlignment="1">
      <alignment wrapText="1"/>
    </xf>
    <xf numFmtId="0" fontId="13" fillId="0" borderId="7" xfId="0" applyFont="1" applyBorder="1"/>
    <xf numFmtId="0" fontId="14" fillId="0" borderId="7" xfId="0" applyFont="1" applyBorder="1"/>
    <xf numFmtId="0" fontId="0" fillId="0" borderId="0" xfId="0" applyAlignment="1">
      <alignment horizontal="center"/>
    </xf>
    <xf numFmtId="14" fontId="3" fillId="0" borderId="0" xfId="0" applyNumberFormat="1" applyFont="1" applyAlignment="1" applyProtection="1">
      <alignment horizontal="center" vertical="center"/>
      <protection locked="0"/>
    </xf>
    <xf numFmtId="14" fontId="3" fillId="0" borderId="16" xfId="0" applyNumberFormat="1" applyFont="1" applyBorder="1" applyAlignment="1" applyProtection="1">
      <alignment horizontal="center" vertical="center"/>
      <protection locked="0"/>
    </xf>
    <xf numFmtId="14" fontId="3" fillId="0" borderId="0" xfId="0" applyNumberFormat="1" applyFont="1" applyAlignment="1">
      <alignment horizontal="center" vertical="center"/>
    </xf>
    <xf numFmtId="14" fontId="3" fillId="0" borderId="1" xfId="0" applyNumberFormat="1" applyFont="1" applyBorder="1" applyAlignment="1">
      <alignment horizontal="center" vertical="center"/>
    </xf>
    <xf numFmtId="0" fontId="3" fillId="8" borderId="2" xfId="0" applyFont="1" applyFill="1" applyBorder="1" applyAlignment="1">
      <alignment horizontal="center" vertical="center"/>
    </xf>
    <xf numFmtId="0" fontId="2" fillId="3" borderId="17" xfId="0" applyFont="1" applyFill="1" applyBorder="1" applyAlignment="1">
      <alignment horizontal="center" vertical="center"/>
    </xf>
    <xf numFmtId="0" fontId="2" fillId="9" borderId="17" xfId="0" applyFont="1" applyFill="1" applyBorder="1" applyAlignment="1">
      <alignment horizontal="center" vertical="center" wrapText="1"/>
    </xf>
    <xf numFmtId="0" fontId="12" fillId="0" borderId="0" xfId="0" applyFont="1" applyAlignment="1">
      <alignment horizontal="center" wrapText="1"/>
    </xf>
    <xf numFmtId="0" fontId="4" fillId="9" borderId="0" xfId="0" applyFont="1" applyFill="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3"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applyAlignment="1">
      <alignment horizontal="left"/>
    </xf>
    <xf numFmtId="0" fontId="2" fillId="3" borderId="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7" xfId="0" applyBorder="1" applyAlignment="1" applyProtection="1">
      <alignment horizontal="center" vertical="center"/>
      <protection locked="0"/>
    </xf>
    <xf numFmtId="14" fontId="0" fillId="0" borderId="7" xfId="0" applyNumberFormat="1" applyBorder="1" applyProtection="1">
      <protection locked="0"/>
    </xf>
    <xf numFmtId="0" fontId="0" fillId="0" borderId="7" xfId="0" applyBorder="1" applyProtection="1">
      <protection locked="0"/>
    </xf>
    <xf numFmtId="0" fontId="0" fillId="0" borderId="14" xfId="0" applyBorder="1" applyAlignment="1" applyProtection="1">
      <alignment horizontal="center" vertical="center"/>
      <protection locked="0"/>
    </xf>
    <xf numFmtId="0" fontId="0" fillId="0" borderId="14" xfId="0" applyBorder="1" applyProtection="1">
      <protection locked="0"/>
    </xf>
    <xf numFmtId="0" fontId="4" fillId="9"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0" fillId="10" borderId="1" xfId="0" applyFill="1" applyBorder="1" applyAlignment="1">
      <alignment horizontal="center"/>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17" xfId="0" applyBorder="1" applyProtection="1"/>
    <xf numFmtId="0" fontId="0" fillId="0" borderId="27" xfId="0" applyBorder="1" applyProtection="1"/>
    <xf numFmtId="0" fontId="0" fillId="0" borderId="28" xfId="0" applyBorder="1" applyProtection="1"/>
    <xf numFmtId="0" fontId="0" fillId="0" borderId="0" xfId="0" applyProtection="1"/>
    <xf numFmtId="0" fontId="0" fillId="2" borderId="2" xfId="0" applyFill="1" applyBorder="1" applyAlignment="1">
      <alignment horizontal="center"/>
    </xf>
    <xf numFmtId="0" fontId="0" fillId="0" borderId="0" xfId="0" applyAlignment="1">
      <alignment horizontal="center" vertical="center" wrapText="1"/>
    </xf>
    <xf numFmtId="14" fontId="0" fillId="0" borderId="0" xfId="0" applyNumberFormat="1" applyAlignment="1" applyProtection="1">
      <alignment wrapText="1"/>
      <protection locked="0"/>
    </xf>
    <xf numFmtId="0" fontId="19" fillId="0" borderId="0" xfId="0" applyFont="1" applyProtection="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0" fillId="0" borderId="0" xfId="0" applyFill="1" applyBorder="1" applyAlignment="1" applyProtection="1">
      <alignment horizontal="left" vertical="center"/>
      <protection locked="0"/>
    </xf>
    <xf numFmtId="14" fontId="3" fillId="0" borderId="0" xfId="0" applyNumberFormat="1" applyFont="1" applyAlignment="1" applyProtection="1">
      <alignment wrapText="1"/>
      <protection locked="0"/>
    </xf>
    <xf numFmtId="0" fontId="8" fillId="0" borderId="0" xfId="0" applyFont="1"/>
    <xf numFmtId="0" fontId="2" fillId="3" borderId="0" xfId="0" applyFont="1" applyFill="1" applyAlignment="1">
      <alignment horizontal="center" vertical="center" wrapText="1"/>
    </xf>
    <xf numFmtId="0" fontId="0" fillId="0" borderId="0" xfId="0" applyAlignment="1" applyProtection="1">
      <alignment wrapText="1"/>
    </xf>
    <xf numFmtId="14" fontId="0" fillId="0" borderId="0" xfId="0" applyNumberFormat="1" applyAlignment="1">
      <alignment horizontal="left"/>
    </xf>
    <xf numFmtId="0" fontId="2" fillId="3" borderId="15" xfId="0" applyFont="1" applyFill="1" applyBorder="1" applyAlignment="1">
      <alignment horizontal="center" vertical="center" wrapText="1"/>
    </xf>
    <xf numFmtId="0" fontId="0" fillId="0" borderId="0" xfId="0" applyAlignment="1">
      <alignment vertical="center" wrapText="1"/>
    </xf>
    <xf numFmtId="0" fontId="0" fillId="0" borderId="0" xfId="0" applyAlignment="1" applyProtection="1">
      <alignment horizontal="center" vertical="center"/>
      <protection locked="0"/>
    </xf>
    <xf numFmtId="0" fontId="0" fillId="0" borderId="0" xfId="0" applyAlignment="1">
      <alignment vertical="center"/>
    </xf>
    <xf numFmtId="0" fontId="8" fillId="0" borderId="0" xfId="0" applyFont="1" applyAlignment="1">
      <alignment horizontal="center" vertical="center" wrapText="1"/>
    </xf>
    <xf numFmtId="0" fontId="2" fillId="3" borderId="7" xfId="0" applyFont="1" applyFill="1" applyBorder="1" applyAlignment="1">
      <alignment horizontal="center" vertical="center" wrapText="1"/>
    </xf>
    <xf numFmtId="0" fontId="3" fillId="6" borderId="3" xfId="0" applyFont="1" applyFill="1" applyBorder="1"/>
    <xf numFmtId="0" fontId="0" fillId="6" borderId="3" xfId="0" applyFill="1" applyBorder="1"/>
    <xf numFmtId="0" fontId="21" fillId="0" borderId="0" xfId="0" applyFont="1" applyAlignment="1">
      <alignment horizontal="left" vertical="center" wrapText="1"/>
    </xf>
    <xf numFmtId="0" fontId="0" fillId="0" borderId="3" xfId="0" applyBorder="1" applyAlignment="1" applyProtection="1">
      <alignment horizontal="center" vertical="center"/>
      <protection locked="0"/>
    </xf>
    <xf numFmtId="0" fontId="0" fillId="6" borderId="3" xfId="0" applyFill="1" applyBorder="1" applyAlignment="1">
      <alignment horizontal="center" vertical="center"/>
    </xf>
    <xf numFmtId="0" fontId="21" fillId="0" borderId="0" xfId="0" applyFont="1" applyAlignment="1">
      <alignment wrapText="1"/>
    </xf>
    <xf numFmtId="0" fontId="2" fillId="3" borderId="21" xfId="0" applyFont="1" applyFill="1" applyBorder="1" applyAlignment="1">
      <alignment horizontal="center" vertical="center"/>
    </xf>
    <xf numFmtId="0" fontId="2" fillId="3" borderId="17" xfId="0" applyFont="1" applyFill="1" applyBorder="1" applyAlignment="1">
      <alignment horizontal="center" vertical="center" wrapText="1"/>
    </xf>
    <xf numFmtId="0" fontId="0" fillId="6" borderId="21" xfId="0" applyFill="1" applyBorder="1" applyAlignment="1">
      <alignment horizontal="center" vertical="center"/>
    </xf>
    <xf numFmtId="0" fontId="0" fillId="6" borderId="17" xfId="0" applyFill="1" applyBorder="1" applyAlignment="1" applyProtection="1">
      <alignment vertical="center" wrapText="1"/>
    </xf>
    <xf numFmtId="0" fontId="0" fillId="6" borderId="17" xfId="0"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pplyProtection="1">
      <alignment vertical="center" wrapText="1"/>
    </xf>
    <xf numFmtId="0" fontId="0" fillId="0" borderId="21" xfId="0" applyBorder="1" applyAlignment="1">
      <alignment horizontal="center" vertical="center" wrapText="1"/>
    </xf>
    <xf numFmtId="0" fontId="0" fillId="6" borderId="21" xfId="0" applyFill="1" applyBorder="1" applyAlignment="1" applyProtection="1">
      <alignment vertical="center" wrapText="1"/>
    </xf>
    <xf numFmtId="0" fontId="0" fillId="6" borderId="21" xfId="0" applyFill="1" applyBorder="1" applyAlignment="1">
      <alignment horizontal="center" vertical="center" wrapText="1"/>
    </xf>
    <xf numFmtId="0" fontId="6"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0" fillId="0" borderId="0" xfId="0" applyAlignment="1">
      <alignment horizont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0" borderId="0" xfId="0" applyFont="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left"/>
    </xf>
    <xf numFmtId="14" fontId="0" fillId="0" borderId="0" xfId="0" applyNumberFormat="1" applyAlignment="1" applyProtection="1">
      <alignment horizontal="center"/>
      <protection locked="0"/>
    </xf>
    <xf numFmtId="0" fontId="0" fillId="0" borderId="0" xfId="0" applyAlignment="1">
      <alignment horizontal="left" wrapText="1"/>
    </xf>
    <xf numFmtId="0" fontId="0" fillId="0" borderId="0" xfId="0" applyAlignment="1" applyProtection="1">
      <alignment horizontal="center" vertical="center"/>
      <protection locked="0"/>
    </xf>
    <xf numFmtId="0" fontId="12" fillId="6" borderId="18" xfId="0" applyFont="1" applyFill="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6" fillId="0" borderId="0" xfId="0" applyFont="1" applyAlignment="1">
      <alignment horizontal="center" vertical="center" wrapText="1"/>
    </xf>
    <xf numFmtId="14" fontId="2" fillId="0" borderId="0" xfId="0" applyNumberFormat="1" applyFont="1" applyAlignment="1" applyProtection="1">
      <alignment horizontal="center" vertical="center"/>
      <protection locked="0"/>
    </xf>
    <xf numFmtId="0" fontId="2" fillId="3" borderId="18" xfId="0" applyFont="1" applyFill="1" applyBorder="1" applyAlignment="1">
      <alignment horizontal="center" vertical="center" wrapText="1"/>
    </xf>
    <xf numFmtId="14" fontId="2" fillId="0" borderId="0" xfId="0" applyNumberFormat="1" applyFont="1" applyAlignment="1" applyProtection="1">
      <alignment horizontal="center" vertical="center" wrapText="1"/>
      <protection locked="0"/>
    </xf>
    <xf numFmtId="0" fontId="2" fillId="3" borderId="15" xfId="0" applyFont="1" applyFill="1" applyBorder="1" applyAlignment="1">
      <alignment horizontal="center" vertical="center" wrapText="1"/>
    </xf>
    <xf numFmtId="0" fontId="6" fillId="0" borderId="0" xfId="0" applyFont="1" applyAlignment="1">
      <alignment horizontal="center" vertical="center"/>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8" fillId="0" borderId="0" xfId="0" applyFont="1" applyAlignment="1">
      <alignment horizontal="center" vertical="center"/>
    </xf>
    <xf numFmtId="0" fontId="2" fillId="0" borderId="29" xfId="0" applyFont="1" applyBorder="1" applyAlignment="1" applyProtection="1">
      <alignment horizontal="center" vertical="center"/>
      <protection locked="0"/>
    </xf>
    <xf numFmtId="0" fontId="2" fillId="0" borderId="2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3" fillId="0" borderId="0" xfId="0" applyFont="1" applyAlignment="1" applyProtection="1">
      <alignment horizontal="center" vertical="center"/>
      <protection locked="0"/>
    </xf>
    <xf numFmtId="0" fontId="0" fillId="0" borderId="30" xfId="0" applyBorder="1" applyAlignment="1">
      <alignment horizontal="center"/>
    </xf>
    <xf numFmtId="0" fontId="0" fillId="0" borderId="0" xfId="0" applyAlignment="1">
      <alignment horizontal="center"/>
    </xf>
  </cellXfs>
  <cellStyles count="2">
    <cellStyle name="Comma" xfId="1" builtinId="3"/>
    <cellStyle name="Normal" xfId="0" builtinId="0"/>
  </cellStyles>
  <dxfs count="153">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alignment horizontal="center" vertical="center" textRotation="0" wrapText="0" indent="0" justifyLastLine="0" shrinkToFit="0" readingOrder="0"/>
      <protection locked="0" hidden="0"/>
    </dxf>
    <dxf>
      <alignment horizontal="general" vertical="center" textRotation="0" wrapText="1" indent="0" justifyLastLine="0" shrinkToFit="0" readingOrder="0"/>
      <protection locked="1" hidden="0"/>
    </dxf>
    <dxf>
      <protection locked="1" hidden="0"/>
    </dxf>
    <dxf>
      <alignment horizontal="general" vertical="center" textRotation="0" indent="0" justifyLastLine="0" shrinkToFit="0" readingOrder="0"/>
      <protection locked="1" hidden="0"/>
    </dxf>
    <dxf>
      <alignment horizontal="center" vertical="center" textRotation="0" indent="0" justifyLastLine="0" shrinkToFit="0" readingOrder="0"/>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ont>
        <color theme="0" tint="-0.499984740745262"/>
      </font>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top"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numFmt numFmtId="19" formatCode="dd/mm/yyyy"/>
      <alignment horizontal="general" vertical="bottom" textRotation="0" wrapText="1" indent="0" justifyLastLine="0" shrinkToFit="0" readingOrder="0"/>
      <protection locked="0" hidden="0"/>
    </dxf>
    <dxf>
      <protection locked="1" hidden="0"/>
    </dxf>
    <dxf>
      <alignment horizontal="general" vertical="bottom" textRotation="0" wrapText="1" indent="0" justifyLastLine="0" shrinkToFit="0" readingOrder="0"/>
      <protection locked="0"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numFmt numFmtId="0" formatCode="General"/>
      <fill>
        <patternFill patternType="none">
          <fgColor indexed="64"/>
          <bgColor auto="1"/>
        </patternFill>
      </fill>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numFmt numFmtId="0" formatCode="General"/>
      <fill>
        <patternFill patternType="none">
          <fgColor indexed="64"/>
          <bgColor auto="1"/>
        </patternFill>
      </fill>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numFmt numFmtId="0" formatCode="General"/>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numFmt numFmtId="0" formatCode="General"/>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numFmt numFmtId="0" formatCode="General"/>
      <fill>
        <patternFill patternType="none">
          <fgColor indexed="64"/>
          <bgColor auto="1"/>
        </patternFill>
      </fill>
      <protection locked="1" hidden="0"/>
    </dxf>
    <dxf>
      <numFmt numFmtId="2" formatCode="0.00"/>
      <fill>
        <patternFill patternType="none">
          <fgColor indexed="64"/>
          <bgColor auto="1"/>
        </patternFill>
      </fill>
      <protection locked="1" hidden="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499984740745262"/>
      </font>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numFmt numFmtId="0" formatCode="General"/>
      <protection locked="0"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numFmt numFmtId="0" formatCode="General"/>
      <protection locked="0"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numFmt numFmtId="0" formatCode="General"/>
      <protection locked="0"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protection locked="0"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protection locked="0"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protection locked="0"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protection locked="0" hidden="0"/>
    </dxf>
    <dxf>
      <font>
        <strike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protection locked="1" hidden="0"/>
    </dxf>
    <dxf>
      <border outline="0">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protection locked="0" hidden="0"/>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8" tint="0.39997558519241921"/>
        </left>
        <right/>
        <top/>
        <bottom/>
      </border>
      <protection locked="0" hidden="0"/>
    </dxf>
    <dxf>
      <fill>
        <patternFill patternType="none">
          <bgColor auto="1"/>
        </patternFill>
      </fill>
      <protection locked="0" hidden="0"/>
    </dxf>
    <dxf>
      <font>
        <b/>
        <i val="0"/>
        <strike val="0"/>
        <condense val="0"/>
        <extend val="0"/>
        <outline val="0"/>
        <shadow val="0"/>
        <u val="none"/>
        <vertAlign val="baseline"/>
        <sz val="11"/>
        <color theme="0"/>
        <name val="Calibri"/>
        <scheme val="minor"/>
      </font>
      <fill>
        <patternFill patternType="none">
          <fgColor theme="8"/>
          <bgColor auto="1"/>
        </patternFill>
      </fill>
      <alignment horizontal="center" vertical="center" textRotation="0" wrapText="1" indent="0" justifyLastLine="0" shrinkToFit="0" readingOrder="0"/>
      <border diagonalUp="0" diagonalDown="0" outline="0">
        <left style="thin">
          <color theme="8" tint="0.39994506668294322"/>
        </left>
        <right style="thin">
          <color theme="8" tint="0.39994506668294322"/>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border outline="0">
        <left style="thin">
          <color theme="8" tint="0.39997558519241921"/>
        </left>
        <right style="thin">
          <color theme="8"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1" hidden="0"/>
    </dxf>
    <dxf>
      <font>
        <b/>
        <i val="0"/>
        <strike val="0"/>
        <condense val="0"/>
        <extend val="0"/>
        <outline val="0"/>
        <shadow val="0"/>
        <u val="none"/>
        <vertAlign val="baseline"/>
        <sz val="10"/>
        <color theme="0"/>
        <name val="Calibri"/>
        <scheme val="minor"/>
      </font>
      <fill>
        <patternFill patternType="none">
          <fgColor indexed="64"/>
          <bgColor indexed="65"/>
        </patternFill>
      </fill>
      <alignment horizontal="center" vertical="center" textRotation="0" wrapText="1" indent="0" justifyLastLine="0" shrinkToFit="0" readingOrder="0"/>
    </dxf>
    <dxf>
      <fill>
        <patternFill>
          <bgColor rgb="FFFFFF00"/>
        </patternFill>
      </fill>
    </dxf>
    <dxf>
      <fill>
        <patternFill>
          <bgColor rgb="FFFFFF00"/>
        </patternFill>
      </fill>
    </dxf>
    <dxf>
      <fill>
        <patternFill>
          <fgColor theme="0" tint="-0.499984740745262"/>
          <bgColor theme="0" tint="-0.24994659260841701"/>
        </patternFill>
      </fill>
    </dxf>
    <dxf>
      <font>
        <color theme="0" tint="-0.499984740745262"/>
      </font>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161925</xdr:colOff>
      <xdr:row>4</xdr:row>
      <xdr:rowOff>47624</xdr:rowOff>
    </xdr:from>
    <xdr:to>
      <xdr:col>7</xdr:col>
      <xdr:colOff>737748</xdr:colOff>
      <xdr:row>6</xdr:row>
      <xdr:rowOff>142875</xdr:rowOff>
    </xdr:to>
    <xdr:sp macro="" textlink="">
      <xdr:nvSpPr>
        <xdr:cNvPr id="2" name="Globo: línea 1">
          <a:extLst>
            <a:ext uri="{FF2B5EF4-FFF2-40B4-BE49-F238E27FC236}">
              <a16:creationId xmlns="" xmlns:a16="http://schemas.microsoft.com/office/drawing/2014/main" id="{00000000-0008-0000-0000-000002000000}"/>
            </a:ext>
          </a:extLst>
        </xdr:cNvPr>
        <xdr:cNvSpPr/>
      </xdr:nvSpPr>
      <xdr:spPr>
        <a:xfrm>
          <a:off x="7362825" y="1047749"/>
          <a:ext cx="3957198" cy="101917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Seleccione o capture el </a:t>
          </a:r>
          <a:r>
            <a:rPr lang="es-MX" sz="1100" b="1">
              <a:solidFill>
                <a:schemeClr val="tx1"/>
              </a:solidFill>
            </a:rPr>
            <a:t>nombre del sujeto obligado</a:t>
          </a:r>
          <a:r>
            <a:rPr lang="es-MX" sz="1100" baseline="0">
              <a:solidFill>
                <a:schemeClr val="tx1"/>
              </a:solidFill>
            </a:rPr>
            <a:t>. Si el nombre no aparece en el listado presione el siguiente botón para agregar el nombre. mismo que aparecerá al final del listado</a:t>
          </a:r>
          <a:endParaRPr lang="es-MX" sz="11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876300</xdr:colOff>
          <xdr:row>6</xdr:row>
          <xdr:rowOff>257175</xdr:rowOff>
        </xdr:from>
        <xdr:to>
          <xdr:col>6</xdr:col>
          <xdr:colOff>304800</xdr:colOff>
          <xdr:row>6</xdr:row>
          <xdr:rowOff>581025</xdr:rowOff>
        </xdr:to>
        <xdr:sp macro="" textlink="">
          <xdr:nvSpPr>
            <xdr:cNvPr id="1025" name="Button 3" hidden="1">
              <a:extLst>
                <a:ext uri="{63B3BB69-23CF-44E3-9099-C40C66FF867C}">
                  <a14:compatExt spid="_x0000_s1025"/>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161925</xdr:colOff>
      <xdr:row>0</xdr:row>
      <xdr:rowOff>66675</xdr:rowOff>
    </xdr:from>
    <xdr:to>
      <xdr:col>7</xdr:col>
      <xdr:colOff>737748</xdr:colOff>
      <xdr:row>3</xdr:row>
      <xdr:rowOff>171451</xdr:rowOff>
    </xdr:to>
    <xdr:sp macro="" textlink="">
      <xdr:nvSpPr>
        <xdr:cNvPr id="4" name="Globo: línea 6">
          <a:extLst>
            <a:ext uri="{FF2B5EF4-FFF2-40B4-BE49-F238E27FC236}">
              <a16:creationId xmlns="" xmlns:a16="http://schemas.microsoft.com/office/drawing/2014/main" id="{00000000-0008-0000-0000-000007000000}"/>
            </a:ext>
          </a:extLst>
        </xdr:cNvPr>
        <xdr:cNvSpPr/>
      </xdr:nvSpPr>
      <xdr:spPr>
        <a:xfrm>
          <a:off x="7362825" y="66675"/>
          <a:ext cx="3957198" cy="914401"/>
        </a:xfrm>
        <a:prstGeom prst="borderCallout1">
          <a:avLst>
            <a:gd name="adj1" fmla="val 55258"/>
            <a:gd name="adj2" fmla="val 0"/>
            <a:gd name="adj3" fmla="val 53558"/>
            <a:gd name="adj4" fmla="val 1170"/>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bg1"/>
              </a:solidFill>
            </a:rPr>
            <a:t>Deberá completar</a:t>
          </a:r>
          <a:r>
            <a:rPr lang="es-MX" sz="1100" baseline="0">
              <a:solidFill>
                <a:schemeClr val="bg1"/>
              </a:solidFill>
            </a:rPr>
            <a:t> la información de los campos marcados en amarillo. Existen 9 temáticas que NO tienen incisos, en estos casos, deberá capturar directamente el número de solicitudes en la fila correspondiente (color naranja). </a:t>
          </a:r>
        </a:p>
        <a:p>
          <a:pPr algn="l"/>
          <a:endParaRPr lang="es-MX" sz="1000">
            <a:solidFill>
              <a:schemeClr val="bg1"/>
            </a:solidFill>
          </a:endParaRPr>
        </a:p>
      </xdr:txBody>
    </xdr:sp>
    <xdr:clientData/>
  </xdr:twoCellAnchor>
  <xdr:twoCellAnchor>
    <xdr:from>
      <xdr:col>4</xdr:col>
      <xdr:colOff>180975</xdr:colOff>
      <xdr:row>10</xdr:row>
      <xdr:rowOff>9525</xdr:rowOff>
    </xdr:from>
    <xdr:to>
      <xdr:col>7</xdr:col>
      <xdr:colOff>756798</xdr:colOff>
      <xdr:row>15</xdr:row>
      <xdr:rowOff>9525</xdr:rowOff>
    </xdr:to>
    <xdr:sp macro="" textlink="">
      <xdr:nvSpPr>
        <xdr:cNvPr id="5" name="Globo: línea 8">
          <a:extLst>
            <a:ext uri="{FF2B5EF4-FFF2-40B4-BE49-F238E27FC236}">
              <a16:creationId xmlns="" xmlns:a16="http://schemas.microsoft.com/office/drawing/2014/main" id="{00000000-0008-0000-0000-000009000000}"/>
            </a:ext>
          </a:extLst>
        </xdr:cNvPr>
        <xdr:cNvSpPr/>
      </xdr:nvSpPr>
      <xdr:spPr>
        <a:xfrm>
          <a:off x="7381875" y="3324225"/>
          <a:ext cx="3957198"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 columna</a:t>
          </a:r>
          <a:r>
            <a:rPr lang="es-MX" sz="1100" b="0" baseline="0">
              <a:solidFill>
                <a:schemeClr val="tx1"/>
              </a:solidFill>
            </a:rPr>
            <a:t> </a:t>
          </a:r>
          <a:r>
            <a:rPr lang="es-MX" sz="1100" b="1" baseline="0">
              <a:solidFill>
                <a:schemeClr val="tx1"/>
              </a:solidFill>
            </a:rPr>
            <a:t>"</a:t>
          </a:r>
          <a:r>
            <a:rPr lang="es-MX" sz="1100" b="1">
              <a:solidFill>
                <a:schemeClr val="tx1"/>
              </a:solidFill>
            </a:rPr>
            <a:t>Número de solicitudes información del periodo informado" </a:t>
          </a:r>
          <a:r>
            <a:rPr lang="es-MX" sz="1100" b="0">
              <a:solidFill>
                <a:schemeClr val="tx1"/>
              </a:solidFill>
            </a:rPr>
            <a:t>deberá capturar </a:t>
          </a:r>
          <a:r>
            <a:rPr lang="es-MX" sz="1100">
              <a:solidFill>
                <a:schemeClr val="tx1"/>
              </a:solidFill>
            </a:rPr>
            <a:t>sólo datos numéricos</a:t>
          </a:r>
          <a:r>
            <a:rPr lang="es-MX" sz="1100" baseline="0">
              <a:solidFill>
                <a:schemeClr val="tx1"/>
              </a:solidFill>
            </a:rPr>
            <a:t>, no incluir numeros de folio de  solicitudes ni leyendas o textos</a:t>
          </a:r>
          <a:endParaRPr lang="es-MX" sz="1100" b="1">
            <a:solidFill>
              <a:srgbClr val="FF0000"/>
            </a:solidFill>
          </a:endParaRPr>
        </a:p>
      </xdr:txBody>
    </xdr:sp>
    <xdr:clientData/>
  </xdr:twoCellAnchor>
  <xdr:twoCellAnchor>
    <xdr:from>
      <xdr:col>4</xdr:col>
      <xdr:colOff>180975</xdr:colOff>
      <xdr:row>6</xdr:row>
      <xdr:rowOff>676276</xdr:rowOff>
    </xdr:from>
    <xdr:to>
      <xdr:col>7</xdr:col>
      <xdr:colOff>756798</xdr:colOff>
      <xdr:row>9</xdr:row>
      <xdr:rowOff>152400</xdr:rowOff>
    </xdr:to>
    <xdr:sp macro="" textlink="">
      <xdr:nvSpPr>
        <xdr:cNvPr id="6" name="Globo: línea 9">
          <a:extLst>
            <a:ext uri="{FF2B5EF4-FFF2-40B4-BE49-F238E27FC236}">
              <a16:creationId xmlns="" xmlns:a16="http://schemas.microsoft.com/office/drawing/2014/main" id="{00000000-0008-0000-0000-00000A000000}"/>
            </a:ext>
          </a:extLst>
        </xdr:cNvPr>
        <xdr:cNvSpPr/>
      </xdr:nvSpPr>
      <xdr:spPr>
        <a:xfrm>
          <a:off x="7381875" y="2600326"/>
          <a:ext cx="3957198"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Si no recibieron solicitudes de información,</a:t>
          </a:r>
          <a:r>
            <a:rPr lang="es-MX" sz="1100" b="0" baseline="0">
              <a:solidFill>
                <a:schemeClr val="tx1"/>
              </a:solidFill>
            </a:rPr>
            <a:t> no podrán capturar información despues de la fila </a:t>
          </a:r>
          <a:r>
            <a:rPr lang="es-MX" sz="1100" b="1" baseline="0">
              <a:solidFill>
                <a:schemeClr val="tx1"/>
              </a:solidFill>
            </a:rPr>
            <a:t>8.</a:t>
          </a:r>
          <a:endParaRPr lang="es-MX" sz="1100" b="1">
            <a:solidFill>
              <a:srgbClr val="FF0000"/>
            </a:solidFill>
          </a:endParaRPr>
        </a:p>
      </xdr:txBody>
    </xdr:sp>
    <xdr:clientData/>
  </xdr:twoCellAnchor>
  <xdr:twoCellAnchor>
    <xdr:from>
      <xdr:col>4</xdr:col>
      <xdr:colOff>200025</xdr:colOff>
      <xdr:row>15</xdr:row>
      <xdr:rowOff>57150</xdr:rowOff>
    </xdr:from>
    <xdr:to>
      <xdr:col>8</xdr:col>
      <xdr:colOff>13848</xdr:colOff>
      <xdr:row>19</xdr:row>
      <xdr:rowOff>66675</xdr:rowOff>
    </xdr:to>
    <xdr:sp macro="" textlink="">
      <xdr:nvSpPr>
        <xdr:cNvPr id="7" name="Globo: línea 7">
          <a:extLst>
            <a:ext uri="{FF2B5EF4-FFF2-40B4-BE49-F238E27FC236}">
              <a16:creationId xmlns="" xmlns:a16="http://schemas.microsoft.com/office/drawing/2014/main" id="{00000000-0008-0000-0000-000008000000}"/>
            </a:ext>
          </a:extLst>
        </xdr:cNvPr>
        <xdr:cNvSpPr/>
      </xdr:nvSpPr>
      <xdr:spPr>
        <a:xfrm>
          <a:off x="7400925" y="4324350"/>
          <a:ext cx="3943350"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b="0">
              <a:solidFill>
                <a:schemeClr val="tx1"/>
              </a:solidFill>
            </a:rPr>
            <a:t>En la</a:t>
          </a:r>
          <a:r>
            <a:rPr lang="es-MX" sz="1100" b="0" baseline="0">
              <a:solidFill>
                <a:schemeClr val="tx1"/>
              </a:solidFill>
            </a:rPr>
            <a:t> temática "</a:t>
          </a:r>
          <a:r>
            <a:rPr lang="es-MX" sz="1100" b="1" baseline="0">
              <a:solidFill>
                <a:schemeClr val="tx1"/>
              </a:solidFill>
            </a:rPr>
            <a:t>25. Otros más frecuentes (especificar)</a:t>
          </a:r>
          <a:r>
            <a:rPr lang="es-MX" sz="1100" b="0" baseline="0">
              <a:solidFill>
                <a:schemeClr val="tx1"/>
              </a:solidFill>
            </a:rPr>
            <a:t>", deberá especificar a partir de la celda C111 el tema en la columna B. Cómo máximo podrá capturar hasta 7 temas adicionales.</a:t>
          </a:r>
          <a:endParaRPr lang="es-MX" sz="11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76200</xdr:colOff>
      <xdr:row>1</xdr:row>
      <xdr:rowOff>228598</xdr:rowOff>
    </xdr:from>
    <xdr:to>
      <xdr:col>4</xdr:col>
      <xdr:colOff>2543176</xdr:colOff>
      <xdr:row>5</xdr:row>
      <xdr:rowOff>123825</xdr:rowOff>
    </xdr:to>
    <xdr:sp macro="" textlink="">
      <xdr:nvSpPr>
        <xdr:cNvPr id="2" name="Globo: línea 1">
          <a:extLst>
            <a:ext uri="{FF2B5EF4-FFF2-40B4-BE49-F238E27FC236}">
              <a16:creationId xmlns="" xmlns:a16="http://schemas.microsoft.com/office/drawing/2014/main" id="{00000000-0008-0000-0000-000002000000}"/>
            </a:ext>
          </a:extLst>
        </xdr:cNvPr>
        <xdr:cNvSpPr/>
      </xdr:nvSpPr>
      <xdr:spPr>
        <a:xfrm>
          <a:off x="6896100" y="561973"/>
          <a:ext cx="2466976" cy="781052"/>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4</xdr:col>
          <xdr:colOff>447675</xdr:colOff>
          <xdr:row>6</xdr:row>
          <xdr:rowOff>142875</xdr:rowOff>
        </xdr:from>
        <xdr:to>
          <xdr:col>4</xdr:col>
          <xdr:colOff>2105025</xdr:colOff>
          <xdr:row>7</xdr:row>
          <xdr:rowOff>114300</xdr:rowOff>
        </xdr:to>
        <xdr:sp macro="" textlink="">
          <xdr:nvSpPr>
            <xdr:cNvPr id="10241" name="Button 2" hidden="1">
              <a:extLst>
                <a:ext uri="{63B3BB69-23CF-44E3-9099-C40C66FF867C}">
                  <a14:compatExt spid="_x0000_s10241"/>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66675</xdr:colOff>
      <xdr:row>0</xdr:row>
      <xdr:rowOff>66674</xdr:rowOff>
    </xdr:from>
    <xdr:to>
      <xdr:col>4</xdr:col>
      <xdr:colOff>2543175</xdr:colOff>
      <xdr:row>1</xdr:row>
      <xdr:rowOff>200024</xdr:rowOff>
    </xdr:to>
    <xdr:sp macro="" textlink="">
      <xdr:nvSpPr>
        <xdr:cNvPr id="4" name="Globo: línea 3">
          <a:extLst>
            <a:ext uri="{FF2B5EF4-FFF2-40B4-BE49-F238E27FC236}">
              <a16:creationId xmlns="" xmlns:a16="http://schemas.microsoft.com/office/drawing/2014/main" id="{00000000-0008-0000-0000-000004000000}"/>
            </a:ext>
          </a:extLst>
        </xdr:cNvPr>
        <xdr:cNvSpPr/>
      </xdr:nvSpPr>
      <xdr:spPr>
        <a:xfrm>
          <a:off x="6886575" y="66674"/>
          <a:ext cx="2476500" cy="466725"/>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4</xdr:col>
      <xdr:colOff>85725</xdr:colOff>
      <xdr:row>8</xdr:row>
      <xdr:rowOff>114299</xdr:rowOff>
    </xdr:from>
    <xdr:to>
      <xdr:col>4</xdr:col>
      <xdr:colOff>2514600</xdr:colOff>
      <xdr:row>12</xdr:row>
      <xdr:rowOff>85724</xdr:rowOff>
    </xdr:to>
    <xdr:sp macro="" textlink="">
      <xdr:nvSpPr>
        <xdr:cNvPr id="5" name="Globo: línea 5">
          <a:extLst>
            <a:ext uri="{FF2B5EF4-FFF2-40B4-BE49-F238E27FC236}">
              <a16:creationId xmlns="" xmlns:a16="http://schemas.microsoft.com/office/drawing/2014/main" id="{00000000-0008-0000-0000-000006000000}"/>
            </a:ext>
          </a:extLst>
        </xdr:cNvPr>
        <xdr:cNvSpPr/>
      </xdr:nvSpPr>
      <xdr:spPr>
        <a:xfrm>
          <a:off x="6905625" y="2095499"/>
          <a:ext cx="2428875" cy="733425"/>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considera que no</a:t>
          </a:r>
          <a:r>
            <a:rPr lang="es-MX" sz="1000" b="0" baseline="0">
              <a:solidFill>
                <a:schemeClr val="tx1"/>
              </a:solidFill>
            </a:rPr>
            <a:t> hay datos relevantes que reportar, no es necesario llenar datos despues de la fila 7. Máximo 4,000 caracteres por fila.</a:t>
          </a:r>
        </a:p>
        <a:p>
          <a:pPr algn="l"/>
          <a:endParaRPr lang="es-MX" sz="1000" b="1">
            <a:solidFill>
              <a:srgbClr val="FF0000"/>
            </a:solidFill>
          </a:endParaRPr>
        </a:p>
      </xdr:txBody>
    </xdr:sp>
    <xdr:clientData/>
  </xdr:twoCellAnchor>
  <xdr:twoCellAnchor>
    <xdr:from>
      <xdr:col>4</xdr:col>
      <xdr:colOff>95250</xdr:colOff>
      <xdr:row>12</xdr:row>
      <xdr:rowOff>114300</xdr:rowOff>
    </xdr:from>
    <xdr:to>
      <xdr:col>4</xdr:col>
      <xdr:colOff>2524125</xdr:colOff>
      <xdr:row>17</xdr:row>
      <xdr:rowOff>66676</xdr:rowOff>
    </xdr:to>
    <xdr:sp macro="" textlink="">
      <xdr:nvSpPr>
        <xdr:cNvPr id="6" name="Globo: línea 6">
          <a:extLst>
            <a:ext uri="{FF2B5EF4-FFF2-40B4-BE49-F238E27FC236}">
              <a16:creationId xmlns="" xmlns:a16="http://schemas.microsoft.com/office/drawing/2014/main" id="{00000000-0008-0000-0000-000007000000}"/>
            </a:ext>
          </a:extLst>
        </xdr:cNvPr>
        <xdr:cNvSpPr/>
      </xdr:nvSpPr>
      <xdr:spPr>
        <a:xfrm>
          <a:off x="6915150" y="2857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1</xdr:row>
      <xdr:rowOff>173129</xdr:rowOff>
    </xdr:from>
    <xdr:to>
      <xdr:col>11</xdr:col>
      <xdr:colOff>0</xdr:colOff>
      <xdr:row>4</xdr:row>
      <xdr:rowOff>354105</xdr:rowOff>
    </xdr:to>
    <xdr:sp macro="" textlink="">
      <xdr:nvSpPr>
        <xdr:cNvPr id="2" name="Globo: línea 3">
          <a:extLst>
            <a:ext uri="{FF2B5EF4-FFF2-40B4-BE49-F238E27FC236}">
              <a16:creationId xmlns:a16="http://schemas.microsoft.com/office/drawing/2014/main" xmlns="" id="{00000000-0008-0000-0000-000004000000}"/>
            </a:ext>
          </a:extLst>
        </xdr:cNvPr>
        <xdr:cNvSpPr/>
      </xdr:nvSpPr>
      <xdr:spPr>
        <a:xfrm>
          <a:off x="11934825" y="639854"/>
          <a:ext cx="2438400" cy="923926"/>
        </a:xfrm>
        <a:prstGeom prst="borderCallout1">
          <a:avLst>
            <a:gd name="adj1" fmla="val 56152"/>
            <a:gd name="adj2" fmla="val 438"/>
            <a:gd name="adj3" fmla="val 58503"/>
            <a:gd name="adj4" fmla="val -15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Seleccione o capture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del </a:t>
          </a:r>
          <a:r>
            <a:rPr lang="es-MX" sz="1000" b="1" baseline="0">
              <a:solidFill>
                <a:schemeClr val="tx1"/>
              </a:solidFill>
            </a:rPr>
            <a:t>sujeto obligado</a:t>
          </a:r>
          <a:r>
            <a:rPr lang="es-MX" sz="1000" baseline="0">
              <a:solidFill>
                <a:schemeClr val="tx1"/>
              </a:solidFill>
            </a:rPr>
            <a:t> e intente nuevamente.</a:t>
          </a:r>
          <a:endParaRPr lang="es-MX" sz="1000">
            <a:solidFill>
              <a:schemeClr val="tx1"/>
            </a:solidFill>
          </a:endParaRPr>
        </a:p>
      </xdr:txBody>
    </xdr:sp>
    <xdr:clientData/>
  </xdr:twoCellAnchor>
  <xdr:twoCellAnchor>
    <xdr:from>
      <xdr:col>10</xdr:col>
      <xdr:colOff>30256</xdr:colOff>
      <xdr:row>0</xdr:row>
      <xdr:rowOff>38100</xdr:rowOff>
    </xdr:from>
    <xdr:to>
      <xdr:col>11</xdr:col>
      <xdr:colOff>0</xdr:colOff>
      <xdr:row>1</xdr:row>
      <xdr:rowOff>123825</xdr:rowOff>
    </xdr:to>
    <xdr:sp macro="" textlink="">
      <xdr:nvSpPr>
        <xdr:cNvPr id="3" name="Globo: línea 4">
          <a:extLst>
            <a:ext uri="{FF2B5EF4-FFF2-40B4-BE49-F238E27FC236}">
              <a16:creationId xmlns:a16="http://schemas.microsoft.com/office/drawing/2014/main" xmlns="" id="{00000000-0008-0000-0000-000005000000}"/>
            </a:ext>
          </a:extLst>
        </xdr:cNvPr>
        <xdr:cNvSpPr/>
      </xdr:nvSpPr>
      <xdr:spPr>
        <a:xfrm>
          <a:off x="11917456" y="38100"/>
          <a:ext cx="2455769" cy="552450"/>
        </a:xfrm>
        <a:prstGeom prst="borderCallout1">
          <a:avLst>
            <a:gd name="adj1" fmla="val 55258"/>
            <a:gd name="adj2" fmla="val 0"/>
            <a:gd name="adj3" fmla="val 54198"/>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6</xdr:col>
      <xdr:colOff>1600200</xdr:colOff>
      <xdr:row>4</xdr:row>
      <xdr:rowOff>276225</xdr:rowOff>
    </xdr:from>
    <xdr:to>
      <xdr:col>8</xdr:col>
      <xdr:colOff>1133475</xdr:colOff>
      <xdr:row>6</xdr:row>
      <xdr:rowOff>0</xdr:rowOff>
    </xdr:to>
    <xdr:sp macro="" textlink="">
      <xdr:nvSpPr>
        <xdr:cNvPr id="4" name="Globo: línea 5">
          <a:extLst>
            <a:ext uri="{FF2B5EF4-FFF2-40B4-BE49-F238E27FC236}">
              <a16:creationId xmlns:a16="http://schemas.microsoft.com/office/drawing/2014/main" xmlns="" id="{00000000-0008-0000-0000-000006000000}"/>
            </a:ext>
          </a:extLst>
        </xdr:cNvPr>
        <xdr:cNvSpPr/>
      </xdr:nvSpPr>
      <xdr:spPr>
        <a:xfrm>
          <a:off x="9220200" y="1485900"/>
          <a:ext cx="2438400" cy="447675"/>
        </a:xfrm>
        <a:prstGeom prst="borderCallout1">
          <a:avLst>
            <a:gd name="adj1" fmla="val 46966"/>
            <a:gd name="adj2" fmla="val -523"/>
            <a:gd name="adj3" fmla="val 53332"/>
            <a:gd name="adj4" fmla="val 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recibieron denuncias o solicitudes de intervención no es necesario llenar</a:t>
          </a:r>
          <a:r>
            <a:rPr lang="es-MX" sz="1000" baseline="0">
              <a:solidFill>
                <a:schemeClr val="tx1"/>
              </a:solidFill>
            </a:rPr>
            <a:t> datos despúes de la fila 8.</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10</xdr:col>
          <xdr:colOff>409575</xdr:colOff>
          <xdr:row>5</xdr:row>
          <xdr:rowOff>76200</xdr:rowOff>
        </xdr:from>
        <xdr:to>
          <xdr:col>10</xdr:col>
          <xdr:colOff>2066925</xdr:colOff>
          <xdr:row>5</xdr:row>
          <xdr:rowOff>400050</xdr:rowOff>
        </xdr:to>
        <xdr:sp macro="" textlink="">
          <xdr:nvSpPr>
            <xdr:cNvPr id="2049" name="Button 7" hidden="1">
              <a:extLst>
                <a:ext uri="{63B3BB69-23CF-44E3-9099-C40C66FF867C}">
                  <a14:compatExt spid="_x0000_s2049"/>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10</xdr:col>
      <xdr:colOff>47625</xdr:colOff>
      <xdr:row>6</xdr:row>
      <xdr:rowOff>47624</xdr:rowOff>
    </xdr:from>
    <xdr:to>
      <xdr:col>11</xdr:col>
      <xdr:colOff>0</xdr:colOff>
      <xdr:row>9</xdr:row>
      <xdr:rowOff>0</xdr:rowOff>
    </xdr:to>
    <xdr:sp macro="" textlink="">
      <xdr:nvSpPr>
        <xdr:cNvPr id="6" name="Globo: línea 7">
          <a:extLst>
            <a:ext uri="{FF2B5EF4-FFF2-40B4-BE49-F238E27FC236}">
              <a16:creationId xmlns:a16="http://schemas.microsoft.com/office/drawing/2014/main" xmlns="" id="{00000000-0008-0000-0000-000008000000}"/>
            </a:ext>
          </a:extLst>
        </xdr:cNvPr>
        <xdr:cNvSpPr/>
      </xdr:nvSpPr>
      <xdr:spPr>
        <a:xfrm>
          <a:off x="11934825" y="1981199"/>
          <a:ext cx="2438400" cy="876301"/>
        </a:xfrm>
        <a:prstGeom prst="borderCallout1">
          <a:avLst>
            <a:gd name="adj1" fmla="val 47394"/>
            <a:gd name="adj2" fmla="val 98"/>
            <a:gd name="adj3" fmla="val 47100"/>
            <a:gd name="adj4" fmla="val 82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p>
        <a:p>
          <a:pPr algn="l"/>
          <a:r>
            <a:rPr lang="es-MX" sz="1000" baseline="0">
              <a:solidFill>
                <a:schemeClr val="tx1"/>
              </a:solidFill>
            </a:rPr>
            <a:t>Puede insertar tantas filas como sean necesarias</a:t>
          </a:r>
          <a:endParaRPr lang="es-MX" sz="1000">
            <a:solidFill>
              <a:schemeClr val="tx1"/>
            </a:solidFill>
          </a:endParaRPr>
        </a:p>
      </xdr:txBody>
    </xdr:sp>
    <xdr:clientData/>
  </xdr:twoCellAnchor>
  <xdr:twoCellAnchor>
    <xdr:from>
      <xdr:col>10</xdr:col>
      <xdr:colOff>47625</xdr:colOff>
      <xdr:row>9</xdr:row>
      <xdr:rowOff>47625</xdr:rowOff>
    </xdr:from>
    <xdr:to>
      <xdr:col>10</xdr:col>
      <xdr:colOff>2476500</xdr:colOff>
      <xdr:row>14</xdr:row>
      <xdr:rowOff>1</xdr:rowOff>
    </xdr:to>
    <xdr:sp macro="" textlink="">
      <xdr:nvSpPr>
        <xdr:cNvPr id="7" name="Globo: línea 6">
          <a:extLst>
            <a:ext uri="{FF2B5EF4-FFF2-40B4-BE49-F238E27FC236}">
              <a16:creationId xmlns:a16="http://schemas.microsoft.com/office/drawing/2014/main" xmlns="" id="{00000000-0008-0000-0000-000007000000}"/>
            </a:ext>
          </a:extLst>
        </xdr:cNvPr>
        <xdr:cNvSpPr/>
      </xdr:nvSpPr>
      <xdr:spPr>
        <a:xfrm>
          <a:off x="11934825" y="290512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209550</xdr:colOff>
      <xdr:row>2</xdr:row>
      <xdr:rowOff>133347</xdr:rowOff>
    </xdr:from>
    <xdr:to>
      <xdr:col>8</xdr:col>
      <xdr:colOff>0</xdr:colOff>
      <xdr:row>5</xdr:row>
      <xdr:rowOff>180974</xdr:rowOff>
    </xdr:to>
    <xdr:sp macro="" textlink="">
      <xdr:nvSpPr>
        <xdr:cNvPr id="2" name="Globo: línea 1">
          <a:extLst>
            <a:ext uri="{FF2B5EF4-FFF2-40B4-BE49-F238E27FC236}">
              <a16:creationId xmlns:a16="http://schemas.microsoft.com/office/drawing/2014/main" xmlns="" id="{00000000-0008-0000-0000-000002000000}"/>
            </a:ext>
          </a:extLst>
        </xdr:cNvPr>
        <xdr:cNvSpPr/>
      </xdr:nvSpPr>
      <xdr:spPr>
        <a:xfrm>
          <a:off x="10753725" y="685797"/>
          <a:ext cx="2705100" cy="923927"/>
        </a:xfrm>
        <a:prstGeom prst="borderCallout1">
          <a:avLst>
            <a:gd name="adj1" fmla="val 51134"/>
            <a:gd name="adj2" fmla="val 133"/>
            <a:gd name="adj3" fmla="val 46738"/>
            <a:gd name="adj4" fmla="val -14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5</xdr:col>
      <xdr:colOff>190500</xdr:colOff>
      <xdr:row>0</xdr:row>
      <xdr:rowOff>66674</xdr:rowOff>
    </xdr:from>
    <xdr:to>
      <xdr:col>8</xdr:col>
      <xdr:colOff>0</xdr:colOff>
      <xdr:row>2</xdr:row>
      <xdr:rowOff>95249</xdr:rowOff>
    </xdr:to>
    <xdr:sp macro="" textlink="">
      <xdr:nvSpPr>
        <xdr:cNvPr id="3" name="Globo: línea 2">
          <a:extLst>
            <a:ext uri="{FF2B5EF4-FFF2-40B4-BE49-F238E27FC236}">
              <a16:creationId xmlns:a16="http://schemas.microsoft.com/office/drawing/2014/main" xmlns="" id="{00000000-0008-0000-0000-000003000000}"/>
            </a:ext>
          </a:extLst>
        </xdr:cNvPr>
        <xdr:cNvSpPr/>
      </xdr:nvSpPr>
      <xdr:spPr>
        <a:xfrm>
          <a:off x="10734675" y="66674"/>
          <a:ext cx="2724150" cy="58102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5</xdr:col>
          <xdr:colOff>695325</xdr:colOff>
          <xdr:row>6</xdr:row>
          <xdr:rowOff>76200</xdr:rowOff>
        </xdr:from>
        <xdr:to>
          <xdr:col>7</xdr:col>
          <xdr:colOff>1400175</xdr:colOff>
          <xdr:row>6</xdr:row>
          <xdr:rowOff>400050</xdr:rowOff>
        </xdr:to>
        <xdr:sp macro="" textlink="">
          <xdr:nvSpPr>
            <xdr:cNvPr id="3073" name="Button 1" hidden="1">
              <a:extLst>
                <a:ext uri="{63B3BB69-23CF-44E3-9099-C40C66FF867C}">
                  <a14:compatExt spid="_x0000_s3073"/>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Nuevo Sujeto obligado</a:t>
              </a:r>
            </a:p>
          </xdr:txBody>
        </xdr:sp>
        <xdr:clientData fPrintsWithSheet="0"/>
      </xdr:twoCellAnchor>
    </mc:Choice>
    <mc:Fallback/>
  </mc:AlternateContent>
  <xdr:twoCellAnchor>
    <xdr:from>
      <xdr:col>5</xdr:col>
      <xdr:colOff>219075</xdr:colOff>
      <xdr:row>9</xdr:row>
      <xdr:rowOff>142874</xdr:rowOff>
    </xdr:from>
    <xdr:to>
      <xdr:col>8</xdr:col>
      <xdr:colOff>0</xdr:colOff>
      <xdr:row>14</xdr:row>
      <xdr:rowOff>104775</xdr:rowOff>
    </xdr:to>
    <xdr:sp macro="" textlink="">
      <xdr:nvSpPr>
        <xdr:cNvPr id="5" name="Globo: línea 6">
          <a:extLst>
            <a:ext uri="{FF2B5EF4-FFF2-40B4-BE49-F238E27FC236}">
              <a16:creationId xmlns:a16="http://schemas.microsoft.com/office/drawing/2014/main" xmlns="" id="{00000000-0008-0000-0000-000007000000}"/>
            </a:ext>
          </a:extLst>
        </xdr:cNvPr>
        <xdr:cNvSpPr/>
      </xdr:nvSpPr>
      <xdr:spPr>
        <a:xfrm>
          <a:off x="10763250" y="2666999"/>
          <a:ext cx="2695575" cy="914401"/>
        </a:xfrm>
        <a:prstGeom prst="borderCallout1">
          <a:avLst>
            <a:gd name="adj1" fmla="val 102011"/>
            <a:gd name="adj2" fmla="val 50523"/>
            <a:gd name="adj3" fmla="val 98123"/>
            <a:gd name="adj4" fmla="val 5106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a:t>
          </a:r>
          <a:r>
            <a:rPr lang="es-MX" sz="1000" baseline="0">
              <a:solidFill>
                <a:schemeClr val="tx1"/>
              </a:solidFill>
            </a:rPr>
            <a:t> columna "</a:t>
          </a:r>
          <a:r>
            <a:rPr lang="es-MX" sz="1000" b="1" baseline="0">
              <a:solidFill>
                <a:schemeClr val="tx1"/>
              </a:solidFill>
            </a:rPr>
            <a:t>Número de cambios</a:t>
          </a:r>
          <a:r>
            <a:rPr lang="es-MX" sz="1000" baseline="0">
              <a:solidFill>
                <a:schemeClr val="tx1"/>
              </a:solidFill>
            </a:rPr>
            <a:t>" no acepta textos sólo  deberá registrar el número de veces que se cambio al integrante del Comité durante el periodo reportado. Si no se realizaron cambios en el periodo registre 0 (cero)</a:t>
          </a:r>
          <a:endParaRPr lang="es-MX" sz="1000">
            <a:solidFill>
              <a:schemeClr val="tx1"/>
            </a:solidFill>
          </a:endParaRPr>
        </a:p>
      </xdr:txBody>
    </xdr:sp>
    <xdr:clientData/>
  </xdr:twoCellAnchor>
  <xdr:twoCellAnchor>
    <xdr:from>
      <xdr:col>5</xdr:col>
      <xdr:colOff>219075</xdr:colOff>
      <xdr:row>7</xdr:row>
      <xdr:rowOff>76200</xdr:rowOff>
    </xdr:from>
    <xdr:to>
      <xdr:col>8</xdr:col>
      <xdr:colOff>0</xdr:colOff>
      <xdr:row>9</xdr:row>
      <xdr:rowOff>114300</xdr:rowOff>
    </xdr:to>
    <xdr:sp macro="" textlink="">
      <xdr:nvSpPr>
        <xdr:cNvPr id="6" name="Globo: línea 8">
          <a:extLst>
            <a:ext uri="{FF2B5EF4-FFF2-40B4-BE49-F238E27FC236}">
              <a16:creationId xmlns:a16="http://schemas.microsoft.com/office/drawing/2014/main" xmlns="" id="{00000000-0008-0000-0000-000009000000}"/>
            </a:ext>
          </a:extLst>
        </xdr:cNvPr>
        <xdr:cNvSpPr/>
      </xdr:nvSpPr>
      <xdr:spPr>
        <a:xfrm>
          <a:off x="10763250" y="2219325"/>
          <a:ext cx="2695575" cy="419100"/>
        </a:xfrm>
        <a:prstGeom prst="borderCallout1">
          <a:avLst>
            <a:gd name="adj1" fmla="val 46197"/>
            <a:gd name="adj2" fmla="val 1116"/>
            <a:gd name="adj3" fmla="val 47886"/>
            <a:gd name="adj4" fmla="val -30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En el campo "</a:t>
          </a:r>
          <a:r>
            <a:rPr lang="es-MX" sz="1000" b="1">
              <a:solidFill>
                <a:schemeClr val="tx1"/>
              </a:solidFill>
            </a:rPr>
            <a:t>Entidad federativa"</a:t>
          </a:r>
          <a:r>
            <a:rPr lang="es-MX" sz="1000">
              <a:solidFill>
                <a:schemeClr val="tx1"/>
              </a:solidFill>
            </a:rPr>
            <a:t>, deberá seleccionar una</a:t>
          </a:r>
          <a:r>
            <a:rPr lang="es-MX" sz="1000" baseline="0">
              <a:solidFill>
                <a:schemeClr val="tx1"/>
              </a:solidFill>
            </a:rPr>
            <a:t> opción del listado.</a:t>
          </a:r>
          <a:endParaRPr lang="es-MX" sz="1000">
            <a:solidFill>
              <a:schemeClr val="tx1"/>
            </a:solidFill>
          </a:endParaRPr>
        </a:p>
      </xdr:txBody>
    </xdr:sp>
    <xdr:clientData/>
  </xdr:twoCellAnchor>
  <xdr:twoCellAnchor>
    <xdr:from>
      <xdr:col>6</xdr:col>
      <xdr:colOff>56028</xdr:colOff>
      <xdr:row>15</xdr:row>
      <xdr:rowOff>0</xdr:rowOff>
    </xdr:from>
    <xdr:to>
      <xdr:col>7</xdr:col>
      <xdr:colOff>1882589</xdr:colOff>
      <xdr:row>16</xdr:row>
      <xdr:rowOff>336176</xdr:rowOff>
    </xdr:to>
    <xdr:sp macro="" textlink="">
      <xdr:nvSpPr>
        <xdr:cNvPr id="7" name="Globo: línea 7">
          <a:extLst>
            <a:ext uri="{FF2B5EF4-FFF2-40B4-BE49-F238E27FC236}">
              <a16:creationId xmlns:a16="http://schemas.microsoft.com/office/drawing/2014/main" xmlns="" id="{00000000-0008-0000-0000-000008000000}"/>
            </a:ext>
          </a:extLst>
        </xdr:cNvPr>
        <xdr:cNvSpPr/>
      </xdr:nvSpPr>
      <xdr:spPr>
        <a:xfrm>
          <a:off x="11400303" y="3619500"/>
          <a:ext cx="1978961" cy="936251"/>
        </a:xfrm>
        <a:prstGeom prst="borderCallout1">
          <a:avLst>
            <a:gd name="adj1" fmla="val 102011"/>
            <a:gd name="adj2" fmla="val 50523"/>
            <a:gd name="adj3" fmla="val 98123"/>
            <a:gd name="adj4" fmla="val 5106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En caso de que la</a:t>
          </a:r>
          <a:r>
            <a:rPr lang="es-MX" sz="1000" baseline="0">
              <a:solidFill>
                <a:schemeClr val="tx1"/>
              </a:solidFill>
            </a:rPr>
            <a:t> denominación del campo </a:t>
          </a:r>
          <a:r>
            <a:rPr lang="es-MX" sz="1050" b="1" baseline="0">
              <a:solidFill>
                <a:schemeClr val="tx1"/>
              </a:solidFill>
            </a:rPr>
            <a:t>Integrante del Comité </a:t>
          </a:r>
          <a:r>
            <a:rPr lang="es-MX" sz="1000" baseline="0">
              <a:solidFill>
                <a:schemeClr val="tx1"/>
              </a:solidFill>
            </a:rPr>
            <a:t>sea diferente, deberá hacer el cambio que corresponda.</a:t>
          </a:r>
        </a:p>
        <a:p>
          <a:pPr algn="l"/>
          <a:endParaRPr lang="es-MX" sz="10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142875</xdr:colOff>
      <xdr:row>3</xdr:row>
      <xdr:rowOff>85723</xdr:rowOff>
    </xdr:from>
    <xdr:to>
      <xdr:col>8</xdr:col>
      <xdr:colOff>0</xdr:colOff>
      <xdr:row>8</xdr:row>
      <xdr:rowOff>0</xdr:rowOff>
    </xdr:to>
    <xdr:sp macro="" textlink="">
      <xdr:nvSpPr>
        <xdr:cNvPr id="2" name="Globo: línea 1">
          <a:extLst>
            <a:ext uri="{FF2B5EF4-FFF2-40B4-BE49-F238E27FC236}">
              <a16:creationId xmlns="" xmlns:a16="http://schemas.microsoft.com/office/drawing/2014/main" id="{00000000-0008-0000-0000-000002000000}"/>
            </a:ext>
          </a:extLst>
        </xdr:cNvPr>
        <xdr:cNvSpPr/>
      </xdr:nvSpPr>
      <xdr:spPr>
        <a:xfrm>
          <a:off x="9401175" y="904873"/>
          <a:ext cx="2638425" cy="933452"/>
        </a:xfrm>
        <a:prstGeom prst="borderCallout1">
          <a:avLst>
            <a:gd name="adj1" fmla="val 55258"/>
            <a:gd name="adj2" fmla="val 2477"/>
            <a:gd name="adj3" fmla="val 53219"/>
            <a:gd name="adj4" fmla="val -51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o capturar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7</xdr:col>
      <xdr:colOff>152400</xdr:colOff>
      <xdr:row>0</xdr:row>
      <xdr:rowOff>66675</xdr:rowOff>
    </xdr:from>
    <xdr:to>
      <xdr:col>8</xdr:col>
      <xdr:colOff>0</xdr:colOff>
      <xdr:row>3</xdr:row>
      <xdr:rowOff>47625</xdr:rowOff>
    </xdr:to>
    <xdr:sp macro="" textlink="">
      <xdr:nvSpPr>
        <xdr:cNvPr id="3" name="Globo: línea 2">
          <a:extLst>
            <a:ext uri="{FF2B5EF4-FFF2-40B4-BE49-F238E27FC236}">
              <a16:creationId xmlns="" xmlns:a16="http://schemas.microsoft.com/office/drawing/2014/main" id="{00000000-0008-0000-0000-000003000000}"/>
            </a:ext>
          </a:extLst>
        </xdr:cNvPr>
        <xdr:cNvSpPr/>
      </xdr:nvSpPr>
      <xdr:spPr>
        <a:xfrm>
          <a:off x="9410700" y="66675"/>
          <a:ext cx="2628900" cy="8001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657225</xdr:colOff>
          <xdr:row>8</xdr:row>
          <xdr:rowOff>104775</xdr:rowOff>
        </xdr:from>
        <xdr:to>
          <xdr:col>7</xdr:col>
          <xdr:colOff>2305050</xdr:colOff>
          <xdr:row>8</xdr:row>
          <xdr:rowOff>428625</xdr:rowOff>
        </xdr:to>
        <xdr:sp macro="" textlink="">
          <xdr:nvSpPr>
            <xdr:cNvPr id="4097" name="Button 2" hidden="1">
              <a:extLst>
                <a:ext uri="{63B3BB69-23CF-44E3-9099-C40C66FF867C}">
                  <a14:compatExt spid="_x0000_s4097"/>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7</xdr:col>
      <xdr:colOff>152400</xdr:colOff>
      <xdr:row>8</xdr:row>
      <xdr:rowOff>495300</xdr:rowOff>
    </xdr:from>
    <xdr:to>
      <xdr:col>7</xdr:col>
      <xdr:colOff>2743200</xdr:colOff>
      <xdr:row>11</xdr:row>
      <xdr:rowOff>161925</xdr:rowOff>
    </xdr:to>
    <xdr:sp macro="" textlink="">
      <xdr:nvSpPr>
        <xdr:cNvPr id="5" name="Globo: línea 5">
          <a:extLst>
            <a:ext uri="{FF2B5EF4-FFF2-40B4-BE49-F238E27FC236}">
              <a16:creationId xmlns="" xmlns:a16="http://schemas.microsoft.com/office/drawing/2014/main" id="{00000000-0008-0000-0000-000006000000}"/>
            </a:ext>
          </a:extLst>
        </xdr:cNvPr>
        <xdr:cNvSpPr/>
      </xdr:nvSpPr>
      <xdr:spPr>
        <a:xfrm>
          <a:off x="9410700" y="2333625"/>
          <a:ext cx="2590800" cy="628650"/>
        </a:xfrm>
        <a:prstGeom prst="borderCallout1">
          <a:avLst>
            <a:gd name="adj1" fmla="val 55258"/>
            <a:gd name="adj2" fmla="val 230"/>
            <a:gd name="adj3" fmla="val 45583"/>
            <a:gd name="adj4" fmla="val -2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Los campos que indican</a:t>
          </a:r>
          <a:r>
            <a:rPr lang="es-MX" sz="1000" baseline="0">
              <a:solidFill>
                <a:schemeClr val="tx1"/>
              </a:solidFill>
            </a:rPr>
            <a:t> </a:t>
          </a:r>
          <a:r>
            <a:rPr lang="es-MX" sz="1000" b="1" baseline="0">
              <a:solidFill>
                <a:srgbClr val="00B050"/>
              </a:solidFill>
              <a:latin typeface="Arial Black" panose="020B0A04020102020204" pitchFamily="34" charset="0"/>
            </a:rPr>
            <a:t>(seleccionar) </a:t>
          </a:r>
          <a:r>
            <a:rPr lang="es-MX" sz="1000" baseline="0">
              <a:solidFill>
                <a:schemeClr val="tx1"/>
              </a:solidFill>
            </a:rPr>
            <a:t> son catálogos, y solo podrá elegir una opción.</a:t>
          </a:r>
          <a:endParaRPr lang="es-MX" sz="1000">
            <a:solidFill>
              <a:schemeClr val="tx1"/>
            </a:solidFill>
          </a:endParaRPr>
        </a:p>
      </xdr:txBody>
    </xdr:sp>
    <xdr:clientData/>
  </xdr:twoCellAnchor>
  <xdr:twoCellAnchor>
    <xdr:from>
      <xdr:col>7</xdr:col>
      <xdr:colOff>152400</xdr:colOff>
      <xdr:row>12</xdr:row>
      <xdr:rowOff>19050</xdr:rowOff>
    </xdr:from>
    <xdr:to>
      <xdr:col>7</xdr:col>
      <xdr:colOff>2743200</xdr:colOff>
      <xdr:row>15</xdr:row>
      <xdr:rowOff>38100</xdr:rowOff>
    </xdr:to>
    <xdr:sp macro="" textlink="">
      <xdr:nvSpPr>
        <xdr:cNvPr id="6" name="Globo: línea 6">
          <a:extLst>
            <a:ext uri="{FF2B5EF4-FFF2-40B4-BE49-F238E27FC236}">
              <a16:creationId xmlns="" xmlns:a16="http://schemas.microsoft.com/office/drawing/2014/main" id="{00000000-0008-0000-0000-000007000000}"/>
            </a:ext>
          </a:extLst>
        </xdr:cNvPr>
        <xdr:cNvSpPr/>
      </xdr:nvSpPr>
      <xdr:spPr>
        <a:xfrm>
          <a:off x="9410700" y="3009900"/>
          <a:ext cx="2590800" cy="590550"/>
        </a:xfrm>
        <a:prstGeom prst="borderCallout1">
          <a:avLst>
            <a:gd name="adj1" fmla="val 55258"/>
            <a:gd name="adj2" fmla="val 230"/>
            <a:gd name="adj3" fmla="val 35255"/>
            <a:gd name="adj4" fmla="val 467"/>
          </a:avLst>
        </a:prstGeom>
        <a:solidFill>
          <a:srgbClr val="9933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1">
              <a:solidFill>
                <a:schemeClr val="bg1"/>
              </a:solidFill>
            </a:rPr>
            <a:t>Si</a:t>
          </a:r>
          <a:r>
            <a:rPr lang="es-MX" sz="1000" b="1" baseline="0">
              <a:solidFill>
                <a:schemeClr val="bg1"/>
              </a:solidFill>
            </a:rPr>
            <a:t> es necesario puede adicionar filas antes del total. Para inserar filas, seleccione el renglon completo y presione las teclas [CONTROL] [+]</a:t>
          </a:r>
          <a:endParaRPr lang="es-MX" sz="1000" b="1">
            <a:solidFill>
              <a:schemeClr val="bg1"/>
            </a:solidFill>
          </a:endParaRPr>
        </a:p>
      </xdr:txBody>
    </xdr:sp>
    <xdr:clientData/>
  </xdr:twoCellAnchor>
  <xdr:twoCellAnchor>
    <xdr:from>
      <xdr:col>7</xdr:col>
      <xdr:colOff>152400</xdr:colOff>
      <xdr:row>15</xdr:row>
      <xdr:rowOff>85725</xdr:rowOff>
    </xdr:from>
    <xdr:to>
      <xdr:col>7</xdr:col>
      <xdr:colOff>2743200</xdr:colOff>
      <xdr:row>22</xdr:row>
      <xdr:rowOff>104775</xdr:rowOff>
    </xdr:to>
    <xdr:sp macro="" textlink="">
      <xdr:nvSpPr>
        <xdr:cNvPr id="7" name="Globo: línea 7">
          <a:extLst>
            <a:ext uri="{FF2B5EF4-FFF2-40B4-BE49-F238E27FC236}">
              <a16:creationId xmlns="" xmlns:a16="http://schemas.microsoft.com/office/drawing/2014/main" id="{00000000-0008-0000-0000-000008000000}"/>
            </a:ext>
          </a:extLst>
        </xdr:cNvPr>
        <xdr:cNvSpPr/>
      </xdr:nvSpPr>
      <xdr:spPr>
        <a:xfrm>
          <a:off x="9410700" y="3648075"/>
          <a:ext cx="2590800" cy="1352550"/>
        </a:xfrm>
        <a:prstGeom prst="borderCallout1">
          <a:avLst>
            <a:gd name="adj1" fmla="val 55258"/>
            <a:gd name="adj2" fmla="val 230"/>
            <a:gd name="adj3" fmla="val 55591"/>
            <a:gd name="adj4" fmla="val -140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notas en los campos: Número de asuntos atendidos, confirmatorias, Revocatorias, Modificatorias".</a:t>
          </a:r>
        </a:p>
        <a:p>
          <a:pPr algn="l"/>
          <a:r>
            <a:rPr lang="es-MX" sz="1000" b="0" baseline="0">
              <a:solidFill>
                <a:sysClr val="windowText" lastClr="000000"/>
              </a:solidFill>
            </a:rPr>
            <a:t>Puede insertar tantas filas como necesite.</a:t>
          </a:r>
        </a:p>
        <a:p>
          <a:pPr algn="l"/>
          <a:endParaRPr lang="es-MX" sz="1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142875</xdr:colOff>
      <xdr:row>2</xdr:row>
      <xdr:rowOff>76198</xdr:rowOff>
    </xdr:from>
    <xdr:to>
      <xdr:col>7</xdr:col>
      <xdr:colOff>0</xdr:colOff>
      <xdr:row>5</xdr:row>
      <xdr:rowOff>104775</xdr:rowOff>
    </xdr:to>
    <xdr:sp macro="" textlink="">
      <xdr:nvSpPr>
        <xdr:cNvPr id="2" name="Globo: línea 1">
          <a:extLst>
            <a:ext uri="{FF2B5EF4-FFF2-40B4-BE49-F238E27FC236}">
              <a16:creationId xmlns:a16="http://schemas.microsoft.com/office/drawing/2014/main" xmlns="" id="{00000000-0008-0000-0000-000002000000}"/>
            </a:ext>
          </a:extLst>
        </xdr:cNvPr>
        <xdr:cNvSpPr/>
      </xdr:nvSpPr>
      <xdr:spPr>
        <a:xfrm>
          <a:off x="8296275" y="571498"/>
          <a:ext cx="2743200" cy="790577"/>
        </a:xfrm>
        <a:prstGeom prst="borderCallout1">
          <a:avLst>
            <a:gd name="adj1" fmla="val 55258"/>
            <a:gd name="adj2" fmla="val 2477"/>
            <a:gd name="adj3" fmla="val 54080"/>
            <a:gd name="adj4" fmla="val 27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o capturar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6</xdr:col>
      <xdr:colOff>152400</xdr:colOff>
      <xdr:row>0</xdr:row>
      <xdr:rowOff>66675</xdr:rowOff>
    </xdr:from>
    <xdr:to>
      <xdr:col>7</xdr:col>
      <xdr:colOff>0</xdr:colOff>
      <xdr:row>2</xdr:row>
      <xdr:rowOff>19050</xdr:rowOff>
    </xdr:to>
    <xdr:sp macro="" textlink="">
      <xdr:nvSpPr>
        <xdr:cNvPr id="3" name="Globo: línea 2">
          <a:extLst>
            <a:ext uri="{FF2B5EF4-FFF2-40B4-BE49-F238E27FC236}">
              <a16:creationId xmlns:a16="http://schemas.microsoft.com/office/drawing/2014/main" xmlns="" id="{00000000-0008-0000-0000-000003000000}"/>
            </a:ext>
          </a:extLst>
        </xdr:cNvPr>
        <xdr:cNvSpPr/>
      </xdr:nvSpPr>
      <xdr:spPr>
        <a:xfrm>
          <a:off x="8305800" y="66675"/>
          <a:ext cx="2733675" cy="44767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6</xdr:col>
          <xdr:colOff>647700</xdr:colOff>
          <xdr:row>5</xdr:row>
          <xdr:rowOff>161925</xdr:rowOff>
        </xdr:from>
        <xdr:to>
          <xdr:col>6</xdr:col>
          <xdr:colOff>2295525</xdr:colOff>
          <xdr:row>7</xdr:row>
          <xdr:rowOff>123825</xdr:rowOff>
        </xdr:to>
        <xdr:sp macro="" textlink="">
          <xdr:nvSpPr>
            <xdr:cNvPr id="5121" name="Button 3" hidden="1">
              <a:extLst>
                <a:ext uri="{63B3BB69-23CF-44E3-9099-C40C66FF867C}">
                  <a14:compatExt spid="_x0000_s5121"/>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6</xdr:col>
      <xdr:colOff>152400</xdr:colOff>
      <xdr:row>7</xdr:row>
      <xdr:rowOff>180975</xdr:rowOff>
    </xdr:from>
    <xdr:to>
      <xdr:col>6</xdr:col>
      <xdr:colOff>2867025</xdr:colOff>
      <xdr:row>8</xdr:row>
      <xdr:rowOff>457200</xdr:rowOff>
    </xdr:to>
    <xdr:sp macro="" textlink="">
      <xdr:nvSpPr>
        <xdr:cNvPr id="5" name="Globo: línea 5">
          <a:extLst>
            <a:ext uri="{FF2B5EF4-FFF2-40B4-BE49-F238E27FC236}">
              <a16:creationId xmlns:a16="http://schemas.microsoft.com/office/drawing/2014/main" xmlns="" id="{00000000-0008-0000-0000-000006000000}"/>
            </a:ext>
          </a:extLst>
        </xdr:cNvPr>
        <xdr:cNvSpPr/>
      </xdr:nvSpPr>
      <xdr:spPr>
        <a:xfrm>
          <a:off x="8305800" y="1800225"/>
          <a:ext cx="2714625" cy="466725"/>
        </a:xfrm>
        <a:prstGeom prst="borderCallout1">
          <a:avLst>
            <a:gd name="adj1" fmla="val 55258"/>
            <a:gd name="adj2" fmla="val 230"/>
            <a:gd name="adj3" fmla="val 63826"/>
            <a:gd name="adj4" fmla="val 715"/>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a:t>
          </a:r>
          <a:r>
            <a:rPr lang="es-MX" sz="1000" baseline="0">
              <a:solidFill>
                <a:schemeClr val="tx1"/>
              </a:solidFill>
            </a:rPr>
            <a:t> es necesario puede adicionar filas antes del total.</a:t>
          </a:r>
          <a:endParaRPr lang="es-MX" sz="1000">
            <a:solidFill>
              <a:schemeClr val="tx1"/>
            </a:solidFill>
          </a:endParaRPr>
        </a:p>
      </xdr:txBody>
    </xdr:sp>
    <xdr:clientData/>
  </xdr:twoCellAnchor>
  <xdr:twoCellAnchor>
    <xdr:from>
      <xdr:col>6</xdr:col>
      <xdr:colOff>152400</xdr:colOff>
      <xdr:row>8</xdr:row>
      <xdr:rowOff>514350</xdr:rowOff>
    </xdr:from>
    <xdr:to>
      <xdr:col>6</xdr:col>
      <xdr:colOff>2867025</xdr:colOff>
      <xdr:row>17</xdr:row>
      <xdr:rowOff>47625</xdr:rowOff>
    </xdr:to>
    <xdr:sp macro="" textlink="">
      <xdr:nvSpPr>
        <xdr:cNvPr id="6" name="Globo: línea 6">
          <a:extLst>
            <a:ext uri="{FF2B5EF4-FFF2-40B4-BE49-F238E27FC236}">
              <a16:creationId xmlns:a16="http://schemas.microsoft.com/office/drawing/2014/main" xmlns="" id="{00000000-0008-0000-0000-000007000000}"/>
            </a:ext>
          </a:extLst>
        </xdr:cNvPr>
        <xdr:cNvSpPr/>
      </xdr:nvSpPr>
      <xdr:spPr>
        <a:xfrm>
          <a:off x="8305800" y="2324100"/>
          <a:ext cx="2714625" cy="1752600"/>
        </a:xfrm>
        <a:prstGeom prst="borderCallout1">
          <a:avLst>
            <a:gd name="adj1" fmla="val 55258"/>
            <a:gd name="adj2" fmla="val 230"/>
            <a:gd name="adj3" fmla="val 52261"/>
            <a:gd name="adj4" fmla="val -290"/>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textos en los campos: Número de expedientes, Con periodo de reserva, Con periodo de reserva vigentes, Total de expedientes registrados en el sistema. Si necesita aclarar use la columna </a:t>
          </a:r>
          <a:r>
            <a:rPr lang="es-MX" sz="1000" b="1" baseline="0">
              <a:solidFill>
                <a:sysClr val="windowText" lastClr="000000"/>
              </a:solidFill>
            </a:rPr>
            <a:t>Observaciones</a:t>
          </a:r>
        </a:p>
        <a:p>
          <a:pPr algn="l"/>
          <a:endParaRPr lang="es-MX" sz="10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 xmlns:a16="http://schemas.microsoft.com/office/drawing/2014/main" id="{00000000-0008-0000-0000-000002000000}"/>
            </a:ext>
          </a:extLst>
        </xdr:cNvPr>
        <xdr:cNvSpPr/>
      </xdr:nvSpPr>
      <xdr:spPr>
        <a:xfrm>
          <a:off x="111918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 xmlns:a16="http://schemas.microsoft.com/office/drawing/2014/main" id="{00000000-0008-0000-0000-000003000000}"/>
            </a:ext>
          </a:extLst>
        </xdr:cNvPr>
        <xdr:cNvSpPr/>
      </xdr:nvSpPr>
      <xdr:spPr>
        <a:xfrm>
          <a:off x="111918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561975</xdr:colOff>
          <xdr:row>5</xdr:row>
          <xdr:rowOff>285750</xdr:rowOff>
        </xdr:from>
        <xdr:to>
          <xdr:col>9</xdr:col>
          <xdr:colOff>2209800</xdr:colOff>
          <xdr:row>7</xdr:row>
          <xdr:rowOff>209550</xdr:rowOff>
        </xdr:to>
        <xdr:sp macro="" textlink="">
          <xdr:nvSpPr>
            <xdr:cNvPr id="6145" name="Button 4" hidden="1">
              <a:extLst>
                <a:ext uri="{63B3BB69-23CF-44E3-9099-C40C66FF867C}">
                  <a14:compatExt spid="_x0000_s6145"/>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 xmlns:a16="http://schemas.microsoft.com/office/drawing/2014/main" id="{00000000-0008-0000-0000-000005000000}"/>
            </a:ext>
          </a:extLst>
        </xdr:cNvPr>
        <xdr:cNvSpPr/>
      </xdr:nvSpPr>
      <xdr:spPr>
        <a:xfrm>
          <a:off x="11220450" y="2085974"/>
          <a:ext cx="2762250" cy="7905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16</xdr:row>
      <xdr:rowOff>87967</xdr:rowOff>
    </xdr:from>
    <xdr:to>
      <xdr:col>10</xdr:col>
      <xdr:colOff>0</xdr:colOff>
      <xdr:row>21</xdr:row>
      <xdr:rowOff>126067</xdr:rowOff>
    </xdr:to>
    <xdr:sp macro="" textlink="">
      <xdr:nvSpPr>
        <xdr:cNvPr id="6" name="Globo: línea 5">
          <a:extLst>
            <a:ext uri="{FF2B5EF4-FFF2-40B4-BE49-F238E27FC236}">
              <a16:creationId xmlns="" xmlns:a16="http://schemas.microsoft.com/office/drawing/2014/main" id="{00000000-0008-0000-0000-000006000000}"/>
            </a:ext>
          </a:extLst>
        </xdr:cNvPr>
        <xdr:cNvSpPr/>
      </xdr:nvSpPr>
      <xdr:spPr>
        <a:xfrm>
          <a:off x="11239500" y="5555317"/>
          <a:ext cx="2743200" cy="19431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 xmlns:a16="http://schemas.microsoft.com/office/drawing/2014/main" id="{00000000-0008-0000-0000-000007000000}"/>
            </a:ext>
          </a:extLst>
        </xdr:cNvPr>
        <xdr:cNvSpPr/>
      </xdr:nvSpPr>
      <xdr:spPr>
        <a:xfrm>
          <a:off x="11229974" y="2905125"/>
          <a:ext cx="2752726" cy="12001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xdr:twoCellAnchor editAs="oneCell">
    <xdr:from>
      <xdr:col>0</xdr:col>
      <xdr:colOff>9525</xdr:colOff>
      <xdr:row>2</xdr:row>
      <xdr:rowOff>19050</xdr:rowOff>
    </xdr:from>
    <xdr:to>
      <xdr:col>0</xdr:col>
      <xdr:colOff>9525</xdr:colOff>
      <xdr:row>3</xdr:row>
      <xdr:rowOff>114300</xdr:rowOff>
    </xdr:to>
    <xdr:sp macro="" textlink="">
      <xdr:nvSpPr>
        <xdr:cNvPr id="8" name="ComboBox1" hidden="1">
          <a:extLst>
            <a:ext uri="{63B3BB69-23CF-44E3-9099-C40C66FF867C}">
              <a14:compatExt xmlns:a14="http://schemas.microsoft.com/office/drawing/2010/main" spid="_x0000_s6146"/>
            </a:ext>
            <a:ext uri="{FF2B5EF4-FFF2-40B4-BE49-F238E27FC236}">
              <a16:creationId xmlns="" xmlns:a16="http://schemas.microsoft.com/office/drawing/2014/main" xmlns:a14="http://schemas.microsoft.com/office/drawing/2010/main" xmlns:mc="http://schemas.openxmlformats.org/markup-compatibility/2006" id="{00000000-0008-0000-0000-00000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123825</xdr:colOff>
      <xdr:row>13</xdr:row>
      <xdr:rowOff>16250</xdr:rowOff>
    </xdr:from>
    <xdr:to>
      <xdr:col>10</xdr:col>
      <xdr:colOff>0</xdr:colOff>
      <xdr:row>16</xdr:row>
      <xdr:rowOff>38100</xdr:rowOff>
    </xdr:to>
    <xdr:sp macro="" textlink="">
      <xdr:nvSpPr>
        <xdr:cNvPr id="9" name="Globo: línea 8">
          <a:extLst>
            <a:ext uri="{FF2B5EF4-FFF2-40B4-BE49-F238E27FC236}">
              <a16:creationId xmlns="" xmlns:a16="http://schemas.microsoft.com/office/drawing/2014/main" id="{00000000-0008-0000-0000-000009000000}"/>
            </a:ext>
          </a:extLst>
        </xdr:cNvPr>
        <xdr:cNvSpPr/>
      </xdr:nvSpPr>
      <xdr:spPr>
        <a:xfrm>
          <a:off x="11239500" y="4340600"/>
          <a:ext cx="2743200" cy="1164850"/>
        </a:xfrm>
        <a:prstGeom prst="borderCallout1">
          <a:avLst>
            <a:gd name="adj1" fmla="val 55258"/>
            <a:gd name="adj2" fmla="val 230"/>
            <a:gd name="adj3" fmla="val 47499"/>
            <a:gd name="adj4" fmla="val 92"/>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bg1"/>
              </a:solidFill>
            </a:rPr>
            <a:t>Podrá insertar</a:t>
          </a:r>
          <a:r>
            <a:rPr lang="es-MX" sz="1000" baseline="0">
              <a:solidFill>
                <a:schemeClr val="bg1"/>
              </a:solidFill>
            </a:rPr>
            <a:t> las filas que sean necesarias antes de la última fila. Para insertar filas, seleccione el renglón y presione las teclas {CONTROL] [+]</a:t>
          </a:r>
          <a:endParaRPr lang="es-MX" sz="1000" b="1">
            <a:solidFill>
              <a:schemeClr val="bg1"/>
            </a:solidFill>
          </a:endParaRPr>
        </a:p>
      </xdr:txBody>
    </xdr:sp>
    <xdr:clientData/>
  </xdr:twoCellAnchor>
  <xdr:twoCellAnchor editAs="oneCell">
    <xdr:from>
      <xdr:col>0</xdr:col>
      <xdr:colOff>9525</xdr:colOff>
      <xdr:row>2</xdr:row>
      <xdr:rowOff>19050</xdr:rowOff>
    </xdr:from>
    <xdr:to>
      <xdr:col>0</xdr:col>
      <xdr:colOff>9525</xdr:colOff>
      <xdr:row>3</xdr:row>
      <xdr:rowOff>114300</xdr:rowOff>
    </xdr:to>
    <xdr:pic>
      <xdr:nvPicPr>
        <xdr:cNvPr id="6146" name="ComboBox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561975"/>
          <a:ext cx="0" cy="4000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19050</xdr:colOff>
      <xdr:row>1</xdr:row>
      <xdr:rowOff>123822</xdr:rowOff>
    </xdr:from>
    <xdr:to>
      <xdr:col>8</xdr:col>
      <xdr:colOff>0</xdr:colOff>
      <xdr:row>5</xdr:row>
      <xdr:rowOff>266699</xdr:rowOff>
    </xdr:to>
    <xdr:sp macro="" textlink="">
      <xdr:nvSpPr>
        <xdr:cNvPr id="2" name="Globo: línea 1">
          <a:extLst>
            <a:ext uri="{FF2B5EF4-FFF2-40B4-BE49-F238E27FC236}">
              <a16:creationId xmlns:a16="http://schemas.microsoft.com/office/drawing/2014/main" xmlns="" id="{00000000-0008-0000-0000-000002000000}"/>
            </a:ext>
          </a:extLst>
        </xdr:cNvPr>
        <xdr:cNvSpPr/>
      </xdr:nvSpPr>
      <xdr:spPr>
        <a:xfrm>
          <a:off x="9439275" y="523872"/>
          <a:ext cx="2847975" cy="1276352"/>
        </a:xfrm>
        <a:prstGeom prst="borderCallout1">
          <a:avLst>
            <a:gd name="adj1" fmla="val 55258"/>
            <a:gd name="adj2" fmla="val 2477"/>
            <a:gd name="adj3" fmla="val 55723"/>
            <a:gd name="adj4" fmla="val -1148"/>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7</xdr:col>
      <xdr:colOff>19050</xdr:colOff>
      <xdr:row>0</xdr:row>
      <xdr:rowOff>76200</xdr:rowOff>
    </xdr:from>
    <xdr:to>
      <xdr:col>8</xdr:col>
      <xdr:colOff>0</xdr:colOff>
      <xdr:row>1</xdr:row>
      <xdr:rowOff>85725</xdr:rowOff>
    </xdr:to>
    <xdr:sp macro="" textlink="">
      <xdr:nvSpPr>
        <xdr:cNvPr id="3" name="Globo: línea 2">
          <a:extLst>
            <a:ext uri="{FF2B5EF4-FFF2-40B4-BE49-F238E27FC236}">
              <a16:creationId xmlns:a16="http://schemas.microsoft.com/office/drawing/2014/main" xmlns="" id="{00000000-0008-0000-0000-000003000000}"/>
            </a:ext>
          </a:extLst>
        </xdr:cNvPr>
        <xdr:cNvSpPr/>
      </xdr:nvSpPr>
      <xdr:spPr>
        <a:xfrm>
          <a:off x="9439275" y="76200"/>
          <a:ext cx="2847975" cy="40957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533400</xdr:colOff>
          <xdr:row>5</xdr:row>
          <xdr:rowOff>295275</xdr:rowOff>
        </xdr:from>
        <xdr:to>
          <xdr:col>7</xdr:col>
          <xdr:colOff>2181225</xdr:colOff>
          <xdr:row>7</xdr:row>
          <xdr:rowOff>266700</xdr:rowOff>
        </xdr:to>
        <xdr:sp macro="" textlink="">
          <xdr:nvSpPr>
            <xdr:cNvPr id="7169" name="Button 2" hidden="1">
              <a:extLst>
                <a:ext uri="{63B3BB69-23CF-44E3-9099-C40C66FF867C}">
                  <a14:compatExt spid="_x0000_s7169"/>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Nuevo Sujeto obligado</a:t>
              </a:r>
            </a:p>
          </xdr:txBody>
        </xdr:sp>
        <xdr:clientData fPrintsWithSheet="0"/>
      </xdr:twoCellAnchor>
    </mc:Choice>
    <mc:Fallback/>
  </mc:AlternateContent>
  <xdr:twoCellAnchor>
    <xdr:from>
      <xdr:col>7</xdr:col>
      <xdr:colOff>28574</xdr:colOff>
      <xdr:row>7</xdr:row>
      <xdr:rowOff>314323</xdr:rowOff>
    </xdr:from>
    <xdr:to>
      <xdr:col>8</xdr:col>
      <xdr:colOff>0</xdr:colOff>
      <xdr:row>13</xdr:row>
      <xdr:rowOff>95250</xdr:rowOff>
    </xdr:to>
    <xdr:sp macro="" textlink="">
      <xdr:nvSpPr>
        <xdr:cNvPr id="5" name="Globo: línea 4">
          <a:extLst>
            <a:ext uri="{FF2B5EF4-FFF2-40B4-BE49-F238E27FC236}">
              <a16:creationId xmlns:a16="http://schemas.microsoft.com/office/drawing/2014/main" xmlns="" id="{00000000-0008-0000-0000-000005000000}"/>
            </a:ext>
          </a:extLst>
        </xdr:cNvPr>
        <xdr:cNvSpPr/>
      </xdr:nvSpPr>
      <xdr:spPr>
        <a:xfrm>
          <a:off x="9448799" y="2247898"/>
          <a:ext cx="2838451" cy="1247777"/>
        </a:xfrm>
        <a:prstGeom prst="borderCallout1">
          <a:avLst>
            <a:gd name="adj1" fmla="val 55258"/>
            <a:gd name="adj2" fmla="val 230"/>
            <a:gd name="adj3" fmla="val 52810"/>
            <a:gd name="adj4" fmla="val -1770"/>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el Comité</a:t>
          </a:r>
          <a:r>
            <a:rPr lang="es-MX" sz="1000" baseline="0">
              <a:solidFill>
                <a:schemeClr val="tx1"/>
              </a:solidFill>
            </a:rPr>
            <a:t> de Transparencia no presentó quejas, denuncias o solicitudes de intervención, no deberá capturar datos despues de la fila 8. </a:t>
          </a:r>
        </a:p>
        <a:p>
          <a:pPr algn="l"/>
          <a:r>
            <a:rPr lang="es-MX" sz="1000" baseline="0">
              <a:solidFill>
                <a:schemeClr val="tx1"/>
              </a:solidFill>
            </a:rPr>
            <a:t>Solo deberá capturar un folio en la columna "</a:t>
          </a:r>
          <a:r>
            <a:rPr lang="es-MX" sz="1000" b="1" baseline="0">
              <a:solidFill>
                <a:schemeClr val="tx1"/>
              </a:solidFill>
            </a:rPr>
            <a:t>Folio de la solicitud</a:t>
          </a:r>
          <a:r>
            <a:rPr lang="es-MX" sz="1000" baseline="0">
              <a:solidFill>
                <a:schemeClr val="tx1"/>
              </a:solidFill>
            </a:rPr>
            <a:t>", si hay mas folios capturelos en la columna </a:t>
          </a:r>
          <a:r>
            <a:rPr lang="es-MX" sz="1000" b="1" baseline="0">
              <a:solidFill>
                <a:schemeClr val="tx1"/>
              </a:solidFill>
            </a:rPr>
            <a:t>"Resumen"</a:t>
          </a:r>
        </a:p>
        <a:p>
          <a:pPr algn="l"/>
          <a:endParaRPr lang="es-MX" sz="1000">
            <a:solidFill>
              <a:schemeClr val="tx1"/>
            </a:solidFill>
          </a:endParaRPr>
        </a:p>
      </xdr:txBody>
    </xdr:sp>
    <xdr:clientData/>
  </xdr:twoCellAnchor>
  <xdr:twoCellAnchor>
    <xdr:from>
      <xdr:col>7</xdr:col>
      <xdr:colOff>28575</xdr:colOff>
      <xdr:row>17</xdr:row>
      <xdr:rowOff>28575</xdr:rowOff>
    </xdr:from>
    <xdr:to>
      <xdr:col>8</xdr:col>
      <xdr:colOff>0</xdr:colOff>
      <xdr:row>21</xdr:row>
      <xdr:rowOff>47625</xdr:rowOff>
    </xdr:to>
    <xdr:sp macro="" textlink="">
      <xdr:nvSpPr>
        <xdr:cNvPr id="6" name="Globo: línea 5">
          <a:extLst>
            <a:ext uri="{FF2B5EF4-FFF2-40B4-BE49-F238E27FC236}">
              <a16:creationId xmlns:a16="http://schemas.microsoft.com/office/drawing/2014/main" xmlns="" id="{00000000-0008-0000-0000-000006000000}"/>
            </a:ext>
          </a:extLst>
        </xdr:cNvPr>
        <xdr:cNvSpPr/>
      </xdr:nvSpPr>
      <xdr:spPr>
        <a:xfrm>
          <a:off x="9448800" y="4191000"/>
          <a:ext cx="2838450" cy="78105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endParaRPr lang="es-MX" sz="1000" b="1">
            <a:solidFill>
              <a:srgbClr val="FF0000"/>
            </a:solidFill>
          </a:endParaRPr>
        </a:p>
      </xdr:txBody>
    </xdr:sp>
    <xdr:clientData/>
  </xdr:twoCellAnchor>
  <xdr:twoCellAnchor>
    <xdr:from>
      <xdr:col>7</xdr:col>
      <xdr:colOff>28574</xdr:colOff>
      <xdr:row>13</xdr:row>
      <xdr:rowOff>123825</xdr:rowOff>
    </xdr:from>
    <xdr:to>
      <xdr:col>7</xdr:col>
      <xdr:colOff>2857500</xdr:colOff>
      <xdr:row>16</xdr:row>
      <xdr:rowOff>180975</xdr:rowOff>
    </xdr:to>
    <xdr:sp macro="" textlink="">
      <xdr:nvSpPr>
        <xdr:cNvPr id="7" name="Globo: línea 6">
          <a:extLst>
            <a:ext uri="{FF2B5EF4-FFF2-40B4-BE49-F238E27FC236}">
              <a16:creationId xmlns:a16="http://schemas.microsoft.com/office/drawing/2014/main" xmlns="" id="{00000000-0008-0000-0000-000007000000}"/>
            </a:ext>
          </a:extLst>
        </xdr:cNvPr>
        <xdr:cNvSpPr/>
      </xdr:nvSpPr>
      <xdr:spPr>
        <a:xfrm>
          <a:off x="9448799" y="3524250"/>
          <a:ext cx="2828926" cy="628650"/>
        </a:xfrm>
        <a:prstGeom prst="borderCallout1">
          <a:avLst>
            <a:gd name="adj1" fmla="val 55258"/>
            <a:gd name="adj2" fmla="val -1563"/>
            <a:gd name="adj3" fmla="val 55848"/>
            <a:gd name="adj4" fmla="val -86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 xmlns:a16="http://schemas.microsoft.com/office/drawing/2014/main" id="{00000000-0008-0000-0000-000002000000}"/>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400050</xdr:colOff>
          <xdr:row>3</xdr:row>
          <xdr:rowOff>95250</xdr:rowOff>
        </xdr:from>
        <xdr:to>
          <xdr:col>3</xdr:col>
          <xdr:colOff>2057400</xdr:colOff>
          <xdr:row>4</xdr:row>
          <xdr:rowOff>142875</xdr:rowOff>
        </xdr:to>
        <xdr:sp macro="" textlink="">
          <xdr:nvSpPr>
            <xdr:cNvPr id="8193" name="Button 7" hidden="1">
              <a:extLst>
                <a:ext uri="{63B3BB69-23CF-44E3-9099-C40C66FF867C}">
                  <a14:compatExt spid="_x0000_s8193"/>
                </a:ext>
                <a:ext uri="{FF2B5EF4-FFF2-40B4-BE49-F238E27FC236}">
                  <a16:creationId xmlns=""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4" name="Globo: línea 4">
          <a:extLst>
            <a:ext uri="{FF2B5EF4-FFF2-40B4-BE49-F238E27FC236}">
              <a16:creationId xmlns="" xmlns:a16="http://schemas.microsoft.com/office/drawing/2014/main" id="{00000000-0008-0000-0000-000005000000}"/>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5" name="Globo: línea 5">
          <a:extLst>
            <a:ext uri="{FF2B5EF4-FFF2-40B4-BE49-F238E27FC236}">
              <a16:creationId xmlns="" xmlns:a16="http://schemas.microsoft.com/office/drawing/2014/main" id="{00000000-0008-0000-0000-0000060000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6" name="Globo: línea 6">
          <a:extLst>
            <a:ext uri="{FF2B5EF4-FFF2-40B4-BE49-F238E27FC236}">
              <a16:creationId xmlns="" xmlns:a16="http://schemas.microsoft.com/office/drawing/2014/main" id="{00000000-0008-0000-0000-000007000000}"/>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7" name="Globo: línea 7">
          <a:extLst>
            <a:ext uri="{FF2B5EF4-FFF2-40B4-BE49-F238E27FC236}">
              <a16:creationId xmlns="" xmlns:a16="http://schemas.microsoft.com/office/drawing/2014/main" id="{00000000-0008-0000-0000-000008000000}"/>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57150</xdr:colOff>
      <xdr:row>0</xdr:row>
      <xdr:rowOff>657223</xdr:rowOff>
    </xdr:from>
    <xdr:to>
      <xdr:col>3</xdr:col>
      <xdr:colOff>2438400</xdr:colOff>
      <xdr:row>4</xdr:row>
      <xdr:rowOff>76199</xdr:rowOff>
    </xdr:to>
    <xdr:sp macro="" textlink="">
      <xdr:nvSpPr>
        <xdr:cNvPr id="2" name="Globo: línea 1">
          <a:extLst>
            <a:ext uri="{FF2B5EF4-FFF2-40B4-BE49-F238E27FC236}">
              <a16:creationId xmlns="" xmlns:a16="http://schemas.microsoft.com/office/drawing/2014/main" id="{00000000-0008-0000-0000-000002000000}"/>
            </a:ext>
          </a:extLst>
        </xdr:cNvPr>
        <xdr:cNvSpPr/>
      </xdr:nvSpPr>
      <xdr:spPr>
        <a:xfrm>
          <a:off x="8181975" y="657223"/>
          <a:ext cx="2381250" cy="1162051"/>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457200</xdr:colOff>
          <xdr:row>4</xdr:row>
          <xdr:rowOff>123825</xdr:rowOff>
        </xdr:from>
        <xdr:to>
          <xdr:col>3</xdr:col>
          <xdr:colOff>2114550</xdr:colOff>
          <xdr:row>5</xdr:row>
          <xdr:rowOff>133350</xdr:rowOff>
        </xdr:to>
        <xdr:sp macro="" textlink="">
          <xdr:nvSpPr>
            <xdr:cNvPr id="9217" name="Button 2" hidden="1">
              <a:extLst>
                <a:ext uri="{63B3BB69-23CF-44E3-9099-C40C66FF867C}">
                  <a14:compatExt spid="_x0000_s9217"/>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76200</xdr:colOff>
      <xdr:row>0</xdr:row>
      <xdr:rowOff>76200</xdr:rowOff>
    </xdr:from>
    <xdr:to>
      <xdr:col>3</xdr:col>
      <xdr:colOff>2447925</xdr:colOff>
      <xdr:row>0</xdr:row>
      <xdr:rowOff>628650</xdr:rowOff>
    </xdr:to>
    <xdr:sp macro="" textlink="">
      <xdr:nvSpPr>
        <xdr:cNvPr id="4" name="Globo: línea 3">
          <a:extLst>
            <a:ext uri="{FF2B5EF4-FFF2-40B4-BE49-F238E27FC236}">
              <a16:creationId xmlns="" xmlns:a16="http://schemas.microsoft.com/office/drawing/2014/main" id="{00000000-0008-0000-0000-000004000000}"/>
            </a:ext>
          </a:extLst>
        </xdr:cNvPr>
        <xdr:cNvSpPr/>
      </xdr:nvSpPr>
      <xdr:spPr>
        <a:xfrm>
          <a:off x="8201025" y="7620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95250</xdr:colOff>
      <xdr:row>7</xdr:row>
      <xdr:rowOff>123824</xdr:rowOff>
    </xdr:from>
    <xdr:to>
      <xdr:col>3</xdr:col>
      <xdr:colOff>2466975</xdr:colOff>
      <xdr:row>10</xdr:row>
      <xdr:rowOff>161925</xdr:rowOff>
    </xdr:to>
    <xdr:sp macro="" textlink="">
      <xdr:nvSpPr>
        <xdr:cNvPr id="5" name="Globo: línea 4">
          <a:extLst>
            <a:ext uri="{FF2B5EF4-FFF2-40B4-BE49-F238E27FC236}">
              <a16:creationId xmlns="" xmlns:a16="http://schemas.microsoft.com/office/drawing/2014/main" id="{00000000-0008-0000-0000-000005000000}"/>
            </a:ext>
          </a:extLst>
        </xdr:cNvPr>
        <xdr:cNvSpPr/>
      </xdr:nvSpPr>
      <xdr:spPr>
        <a:xfrm>
          <a:off x="8220075" y="2943224"/>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95250</xdr:colOff>
      <xdr:row>5</xdr:row>
      <xdr:rowOff>161925</xdr:rowOff>
    </xdr:from>
    <xdr:to>
      <xdr:col>3</xdr:col>
      <xdr:colOff>2466975</xdr:colOff>
      <xdr:row>7</xdr:row>
      <xdr:rowOff>76199</xdr:rowOff>
    </xdr:to>
    <xdr:sp macro="" textlink="">
      <xdr:nvSpPr>
        <xdr:cNvPr id="6" name="Globo: línea 5">
          <a:extLst>
            <a:ext uri="{FF2B5EF4-FFF2-40B4-BE49-F238E27FC236}">
              <a16:creationId xmlns="" xmlns:a16="http://schemas.microsoft.com/office/drawing/2014/main" id="{00000000-0008-0000-0000-000006000000}"/>
            </a:ext>
          </a:extLst>
        </xdr:cNvPr>
        <xdr:cNvSpPr/>
      </xdr:nvSpPr>
      <xdr:spPr>
        <a:xfrm>
          <a:off x="8220075" y="2219325"/>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a:t>
          </a:r>
          <a:r>
            <a:rPr lang="es-MX" sz="1000" b="0" baseline="0">
              <a:solidFill>
                <a:schemeClr val="tx1"/>
              </a:solidFill>
            </a:rPr>
            <a:t> se presentaron dificultades  no es necesario llenar datos despues de la fila 8</a:t>
          </a:r>
          <a:endParaRPr lang="es-MX" sz="1000" b="1">
            <a:solidFill>
              <a:srgbClr val="FF0000"/>
            </a:solidFill>
          </a:endParaRPr>
        </a:p>
      </xdr:txBody>
    </xdr:sp>
    <xdr:clientData/>
  </xdr:twoCellAnchor>
  <xdr:twoCellAnchor>
    <xdr:from>
      <xdr:col>3</xdr:col>
      <xdr:colOff>85725</xdr:colOff>
      <xdr:row>11</xdr:row>
      <xdr:rowOff>38100</xdr:rowOff>
    </xdr:from>
    <xdr:to>
      <xdr:col>3</xdr:col>
      <xdr:colOff>2514600</xdr:colOff>
      <xdr:row>15</xdr:row>
      <xdr:rowOff>180976</xdr:rowOff>
    </xdr:to>
    <xdr:sp macro="" textlink="">
      <xdr:nvSpPr>
        <xdr:cNvPr id="7" name="Globo: línea 6">
          <a:extLst>
            <a:ext uri="{FF2B5EF4-FFF2-40B4-BE49-F238E27FC236}">
              <a16:creationId xmlns="" xmlns:a16="http://schemas.microsoft.com/office/drawing/2014/main" id="{00000000-0008-0000-0000-000007000000}"/>
            </a:ext>
          </a:extLst>
        </xdr:cNvPr>
        <xdr:cNvSpPr/>
      </xdr:nvSpPr>
      <xdr:spPr>
        <a:xfrm>
          <a:off x="8210550" y="3619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CIDESI/AREA%20PLANEACION/2023/2023_PLATAFORMA_PNT/2023_INAI%20-%20HCOM/FIC&#180;S%203er%20TRIMS%202023/04-L3FIV.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CIDESI/AREA%20PLANEACION/2023/2023_PLATAFORMA_PNT/2023_INAI%20-%20HCOM/FIC&#180;S%203er%20TRIMS%202023/16-L3FXVI.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CIDESI/AREA%20PLANEACION/2023/2023_PLATAFORMA_PNT/2023_INAI%20-%20HCOM/FIC&#180;S%203er%20TRIMS%202023/08-L3FVIII.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CIDESI/AREA%20PLANEACION/2023/2023_PLATAFORMA_PNT/2023_INAI%20-%20HCOM/FIC&#180;S%203er%20TRIMS%202023/09-L3FIX.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CIDESI/AREA%20PLANEACION/2023/2023_PLATAFORMA_PNT/2023_INAI%20-%20HCOM/FIC&#180;S%203er%20TRIMS%202023/10-L3FX.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CIDESI/AREA%20PLANEACION/2023/2023_PLATAFORMA_PNT/2023_INAI%20-%20HCOM/FIC&#180;S%203er%20TRIMS%202023/11-L3FXI.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CIDESI/AREA%20PLANEACION/2023/2023_PLATAFORMA_PNT/2023_INAI%20-%20HCOM/FIC&#180;S%203er%20TRIMS%202023/12-L3FXII.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CIDESI/AREA%20PLANEACION/2023/2023_PLATAFORMA_PNT/2023_INAI%20-%20HCOM/FIC&#180;S%203er%20TRIMS%202023/13-L3FXIII.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CIDESI/AREA%20PLANEACION/2023/2023_PLATAFORMA_PNT/2023_INAI%20-%20HCOM/FIC&#180;S%203er%20TRIMS%202023/14-L3FXIV.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CIDESI/AREA%20PLANEACION/2023/2023_PLATAFORMA_PNT/2023_INAI%20-%20HCOM/FIC&#180;S%203er%20TRIMS%202023/15-L3FX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04-L3FIV"/>
    </sheetNames>
    <definedNames>
      <definedName name="Macro2"/>
    </definedNames>
    <sheetDataSet>
      <sheetData sheetId="0">
        <row r="40">
          <cell r="C40"/>
        </row>
        <row r="41">
          <cell r="C41"/>
        </row>
        <row r="42">
          <cell r="C42"/>
        </row>
        <row r="43">
          <cell r="C43">
            <v>5</v>
          </cell>
        </row>
        <row r="45">
          <cell r="C45"/>
        </row>
        <row r="46">
          <cell r="C46"/>
        </row>
        <row r="47">
          <cell r="C47"/>
        </row>
        <row r="48">
          <cell r="C48">
            <v>4</v>
          </cell>
        </row>
        <row r="50">
          <cell r="C50"/>
        </row>
        <row r="51">
          <cell r="C51"/>
        </row>
        <row r="52">
          <cell r="C52"/>
        </row>
        <row r="53">
          <cell r="C53"/>
        </row>
        <row r="54">
          <cell r="C54"/>
        </row>
        <row r="55">
          <cell r="C55"/>
        </row>
        <row r="57">
          <cell r="C57"/>
        </row>
        <row r="58">
          <cell r="C58"/>
        </row>
        <row r="59">
          <cell r="C59"/>
        </row>
        <row r="60">
          <cell r="C60"/>
        </row>
        <row r="61">
          <cell r="C61"/>
        </row>
        <row r="62">
          <cell r="C62"/>
        </row>
        <row r="63">
          <cell r="C63">
            <v>4</v>
          </cell>
        </row>
        <row r="65">
          <cell r="C65"/>
        </row>
        <row r="66">
          <cell r="C66"/>
        </row>
        <row r="67">
          <cell r="C67"/>
        </row>
        <row r="68">
          <cell r="C68"/>
        </row>
        <row r="69">
          <cell r="C69">
            <v>2</v>
          </cell>
        </row>
        <row r="70">
          <cell r="C70"/>
        </row>
        <row r="72">
          <cell r="C72"/>
        </row>
        <row r="73">
          <cell r="C73"/>
        </row>
        <row r="74">
          <cell r="C74"/>
        </row>
        <row r="75">
          <cell r="C75"/>
        </row>
        <row r="76">
          <cell r="C76"/>
        </row>
        <row r="77">
          <cell r="C77"/>
        </row>
        <row r="79">
          <cell r="C79"/>
        </row>
        <row r="80">
          <cell r="C80"/>
        </row>
        <row r="81">
          <cell r="C81"/>
        </row>
        <row r="82">
          <cell r="C82"/>
        </row>
        <row r="83">
          <cell r="C83"/>
        </row>
        <row r="84">
          <cell r="C84"/>
        </row>
        <row r="86">
          <cell r="C86"/>
        </row>
        <row r="87">
          <cell r="C87">
            <v>3</v>
          </cell>
        </row>
        <row r="88">
          <cell r="C88"/>
        </row>
        <row r="90">
          <cell r="C90"/>
        </row>
        <row r="91">
          <cell r="C91"/>
        </row>
        <row r="93">
          <cell r="C93"/>
        </row>
        <row r="94">
          <cell r="C94"/>
        </row>
        <row r="95">
          <cell r="C95"/>
        </row>
        <row r="96">
          <cell r="C96"/>
        </row>
        <row r="97">
          <cell r="C97"/>
        </row>
        <row r="98">
          <cell r="C98"/>
        </row>
        <row r="99">
          <cell r="C99"/>
        </row>
        <row r="100">
          <cell r="C100"/>
        </row>
        <row r="102">
          <cell r="C102"/>
        </row>
        <row r="103">
          <cell r="C103"/>
        </row>
        <row r="104">
          <cell r="C104"/>
        </row>
        <row r="105">
          <cell r="C105"/>
        </row>
        <row r="106">
          <cell r="C106"/>
        </row>
        <row r="107">
          <cell r="C107"/>
        </row>
        <row r="108">
          <cell r="C108"/>
        </row>
        <row r="109">
          <cell r="C109"/>
        </row>
      </sheetData>
      <sheetData sheetId="1">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row r="813">
          <cell r="A813"/>
          <cell r="B813"/>
        </row>
        <row r="814">
          <cell r="A814"/>
          <cell r="B814"/>
        </row>
        <row r="815">
          <cell r="A815"/>
          <cell r="B815"/>
        </row>
        <row r="816">
          <cell r="A816"/>
          <cell r="B816"/>
        </row>
        <row r="817">
          <cell r="A817"/>
          <cell r="B817"/>
        </row>
        <row r="818">
          <cell r="A818"/>
          <cell r="B818"/>
        </row>
        <row r="819">
          <cell r="A819"/>
          <cell r="B819"/>
        </row>
        <row r="820">
          <cell r="A820"/>
          <cell r="B820"/>
        </row>
        <row r="821">
          <cell r="A821"/>
          <cell r="B821"/>
        </row>
        <row r="822">
          <cell r="A822"/>
          <cell r="B822"/>
        </row>
        <row r="823">
          <cell r="A823"/>
          <cell r="B823"/>
        </row>
        <row r="824">
          <cell r="A824"/>
          <cell r="B824"/>
        </row>
        <row r="825">
          <cell r="A825"/>
          <cell r="B825"/>
        </row>
        <row r="826">
          <cell r="A826"/>
          <cell r="B826"/>
        </row>
        <row r="827">
          <cell r="A827"/>
          <cell r="B827"/>
        </row>
        <row r="828">
          <cell r="A828"/>
          <cell r="B828"/>
        </row>
        <row r="829">
          <cell r="A829"/>
          <cell r="B829"/>
        </row>
        <row r="830">
          <cell r="A830"/>
          <cell r="B830"/>
        </row>
        <row r="831">
          <cell r="A831"/>
          <cell r="B831"/>
        </row>
        <row r="832">
          <cell r="A832"/>
          <cell r="B832"/>
        </row>
        <row r="833">
          <cell r="A833"/>
          <cell r="B833"/>
        </row>
        <row r="834">
          <cell r="A834"/>
          <cell r="B834"/>
        </row>
        <row r="835">
          <cell r="A835"/>
          <cell r="B835"/>
        </row>
        <row r="836">
          <cell r="A836"/>
          <cell r="B836"/>
        </row>
        <row r="837">
          <cell r="A837"/>
          <cell r="B837"/>
        </row>
        <row r="838">
          <cell r="A838"/>
          <cell r="B838"/>
        </row>
        <row r="839">
          <cell r="A839"/>
          <cell r="B839"/>
        </row>
        <row r="840">
          <cell r="A840"/>
          <cell r="B840"/>
        </row>
        <row r="841">
          <cell r="A841"/>
          <cell r="B841"/>
        </row>
        <row r="842">
          <cell r="A842"/>
          <cell r="B842"/>
        </row>
        <row r="843">
          <cell r="A843"/>
          <cell r="B843"/>
        </row>
        <row r="844">
          <cell r="A844"/>
          <cell r="B844"/>
        </row>
        <row r="845">
          <cell r="A845"/>
          <cell r="B845"/>
        </row>
        <row r="846">
          <cell r="A846"/>
          <cell r="B846"/>
        </row>
        <row r="847">
          <cell r="A847"/>
          <cell r="B847"/>
        </row>
      </sheetData>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6-L3FXVI"/>
    </sheetNames>
    <definedNames>
      <definedName name="Macro2"/>
    </definedNames>
    <sheetDataSet>
      <sheetData sheetId="0"/>
      <sheetData sheetId="1">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row r="813">
          <cell r="A813"/>
          <cell r="B813"/>
        </row>
        <row r="814">
          <cell r="A814"/>
          <cell r="B814"/>
        </row>
        <row r="815">
          <cell r="A815"/>
          <cell r="B815"/>
        </row>
        <row r="816">
          <cell r="A816"/>
          <cell r="B816"/>
        </row>
        <row r="817">
          <cell r="A817"/>
          <cell r="B817"/>
        </row>
        <row r="818">
          <cell r="A818"/>
          <cell r="B818"/>
        </row>
        <row r="819">
          <cell r="A819"/>
          <cell r="B819"/>
        </row>
        <row r="820">
          <cell r="A820"/>
          <cell r="B820"/>
        </row>
        <row r="821">
          <cell r="A821"/>
          <cell r="B821"/>
        </row>
        <row r="822">
          <cell r="A822"/>
          <cell r="B822"/>
        </row>
        <row r="823">
          <cell r="A823"/>
          <cell r="B823"/>
        </row>
        <row r="824">
          <cell r="A824"/>
          <cell r="B824"/>
        </row>
        <row r="825">
          <cell r="A825"/>
          <cell r="B825"/>
        </row>
        <row r="826">
          <cell r="A826"/>
          <cell r="B826"/>
        </row>
        <row r="827">
          <cell r="A827"/>
          <cell r="B827"/>
        </row>
        <row r="828">
          <cell r="A828"/>
          <cell r="B828"/>
        </row>
        <row r="829">
          <cell r="A829"/>
          <cell r="B829"/>
        </row>
        <row r="830">
          <cell r="A830"/>
          <cell r="B830"/>
        </row>
        <row r="831">
          <cell r="A831"/>
          <cell r="B831"/>
        </row>
        <row r="832">
          <cell r="A832"/>
          <cell r="B832"/>
        </row>
        <row r="833">
          <cell r="A833"/>
          <cell r="B833"/>
        </row>
        <row r="834">
          <cell r="A834"/>
          <cell r="B834"/>
        </row>
        <row r="835">
          <cell r="A835"/>
          <cell r="B835"/>
        </row>
        <row r="836">
          <cell r="A836"/>
          <cell r="B836"/>
        </row>
        <row r="837">
          <cell r="A837"/>
          <cell r="B837"/>
        </row>
        <row r="838">
          <cell r="A838"/>
          <cell r="B838"/>
        </row>
        <row r="839">
          <cell r="A839"/>
          <cell r="B839"/>
        </row>
        <row r="840">
          <cell r="A840"/>
          <cell r="B840"/>
        </row>
        <row r="841">
          <cell r="A841"/>
          <cell r="B841"/>
        </row>
        <row r="842">
          <cell r="A842"/>
          <cell r="B842"/>
        </row>
        <row r="843">
          <cell r="A843"/>
          <cell r="B843"/>
        </row>
        <row r="844">
          <cell r="A844"/>
          <cell r="B844"/>
        </row>
        <row r="845">
          <cell r="A845"/>
          <cell r="B845"/>
        </row>
        <row r="846">
          <cell r="A846"/>
          <cell r="B846"/>
        </row>
        <row r="847">
          <cell r="A847"/>
          <cell r="B847"/>
        </row>
        <row r="848">
          <cell r="A848"/>
          <cell r="B848"/>
        </row>
        <row r="849">
          <cell r="A849"/>
          <cell r="B849"/>
        </row>
        <row r="850">
          <cell r="A850"/>
          <cell r="B850"/>
        </row>
        <row r="851">
          <cell r="A851"/>
          <cell r="B851"/>
        </row>
        <row r="852">
          <cell r="A852"/>
          <cell r="B852"/>
        </row>
        <row r="853">
          <cell r="A853"/>
          <cell r="B853"/>
        </row>
        <row r="854">
          <cell r="A854"/>
          <cell r="B854"/>
        </row>
        <row r="855">
          <cell r="A855"/>
          <cell r="B855"/>
        </row>
        <row r="856">
          <cell r="A856"/>
          <cell r="B856"/>
        </row>
        <row r="857">
          <cell r="A857"/>
          <cell r="B857"/>
        </row>
        <row r="858">
          <cell r="A858"/>
          <cell r="B858"/>
        </row>
        <row r="859">
          <cell r="A859"/>
          <cell r="B859"/>
        </row>
        <row r="860">
          <cell r="A860"/>
          <cell r="B860"/>
        </row>
        <row r="861">
          <cell r="A861"/>
          <cell r="B861"/>
        </row>
        <row r="862">
          <cell r="A862"/>
          <cell r="B862"/>
        </row>
        <row r="863">
          <cell r="A863"/>
          <cell r="B863"/>
        </row>
        <row r="864">
          <cell r="A864"/>
          <cell r="B864"/>
        </row>
        <row r="865">
          <cell r="A865"/>
          <cell r="B865"/>
        </row>
        <row r="866">
          <cell r="A866"/>
          <cell r="B866"/>
        </row>
        <row r="867">
          <cell r="A867"/>
          <cell r="B867"/>
        </row>
        <row r="868">
          <cell r="A868"/>
          <cell r="B868"/>
        </row>
        <row r="869">
          <cell r="A869"/>
          <cell r="B869"/>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08-L3FVIII"/>
    </sheetNames>
    <definedNames>
      <definedName name="Macro2"/>
    </definedNames>
    <sheetDataSet>
      <sheetData sheetId="0"/>
      <sheetData sheetId="1">
        <row r="1">
          <cell r="A1" t="str">
            <v>Seleccione el nombre del sujeto obligado</v>
          </cell>
          <cell r="B1" t="str">
            <v>Cve</v>
          </cell>
        </row>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row r="813">
          <cell r="A813"/>
          <cell r="B813"/>
        </row>
        <row r="814">
          <cell r="A814"/>
          <cell r="B814"/>
        </row>
        <row r="815">
          <cell r="A815"/>
          <cell r="B815"/>
        </row>
        <row r="816">
          <cell r="A816"/>
          <cell r="B816"/>
        </row>
        <row r="817">
          <cell r="A817"/>
          <cell r="B817"/>
        </row>
        <row r="818">
          <cell r="A818"/>
          <cell r="B818"/>
        </row>
        <row r="819">
          <cell r="A819"/>
          <cell r="B819"/>
        </row>
        <row r="820">
          <cell r="A820"/>
          <cell r="B820"/>
        </row>
        <row r="821">
          <cell r="A821"/>
          <cell r="B821"/>
        </row>
        <row r="822">
          <cell r="A822"/>
          <cell r="B822"/>
        </row>
        <row r="823">
          <cell r="A823"/>
          <cell r="B823"/>
        </row>
        <row r="824">
          <cell r="A824"/>
          <cell r="B824"/>
        </row>
        <row r="825">
          <cell r="A825"/>
          <cell r="B825"/>
        </row>
        <row r="826">
          <cell r="A826"/>
          <cell r="B826"/>
        </row>
        <row r="827">
          <cell r="A827"/>
          <cell r="B827"/>
        </row>
        <row r="828">
          <cell r="A828"/>
          <cell r="B828"/>
        </row>
        <row r="829">
          <cell r="A829"/>
          <cell r="B829"/>
        </row>
        <row r="830">
          <cell r="A830"/>
          <cell r="B830"/>
        </row>
        <row r="831">
          <cell r="A831"/>
          <cell r="B831"/>
        </row>
        <row r="832">
          <cell r="A832"/>
          <cell r="B832"/>
        </row>
        <row r="833">
          <cell r="A833"/>
          <cell r="B833"/>
        </row>
        <row r="834">
          <cell r="A834"/>
          <cell r="B834"/>
        </row>
        <row r="835">
          <cell r="A835"/>
          <cell r="B835"/>
        </row>
        <row r="836">
          <cell r="A836"/>
          <cell r="B836"/>
        </row>
        <row r="837">
          <cell r="A837"/>
          <cell r="B837"/>
        </row>
        <row r="838">
          <cell r="A838"/>
          <cell r="B838"/>
        </row>
        <row r="839">
          <cell r="A839"/>
          <cell r="B839"/>
        </row>
        <row r="840">
          <cell r="A840"/>
          <cell r="B840"/>
        </row>
        <row r="841">
          <cell r="A841"/>
          <cell r="B841"/>
        </row>
        <row r="842">
          <cell r="A842"/>
          <cell r="B842"/>
        </row>
        <row r="843">
          <cell r="A843"/>
          <cell r="B843"/>
        </row>
        <row r="844">
          <cell r="A844"/>
          <cell r="B844"/>
        </row>
        <row r="845">
          <cell r="A845"/>
          <cell r="B845"/>
        </row>
        <row r="846">
          <cell r="A846"/>
          <cell r="B846"/>
        </row>
        <row r="847">
          <cell r="A847"/>
          <cell r="B847"/>
        </row>
        <row r="848">
          <cell r="A848"/>
          <cell r="B848"/>
        </row>
        <row r="849">
          <cell r="A849"/>
          <cell r="B849"/>
        </row>
        <row r="850">
          <cell r="A850"/>
          <cell r="B850"/>
        </row>
        <row r="851">
          <cell r="A851"/>
          <cell r="B851"/>
        </row>
        <row r="852">
          <cell r="A852"/>
          <cell r="B852"/>
        </row>
        <row r="853">
          <cell r="A853"/>
          <cell r="B853"/>
        </row>
        <row r="854">
          <cell r="A854"/>
          <cell r="B854"/>
        </row>
        <row r="855">
          <cell r="A855"/>
          <cell r="B855"/>
        </row>
        <row r="856">
          <cell r="A856"/>
          <cell r="B856"/>
        </row>
        <row r="857">
          <cell r="A857"/>
          <cell r="B857"/>
        </row>
        <row r="858">
          <cell r="A858"/>
          <cell r="B858"/>
        </row>
        <row r="859">
          <cell r="A859"/>
          <cell r="B859"/>
        </row>
        <row r="860">
          <cell r="A860"/>
          <cell r="B860"/>
        </row>
        <row r="861">
          <cell r="A861"/>
          <cell r="B861"/>
        </row>
        <row r="862">
          <cell r="A862"/>
          <cell r="B862"/>
        </row>
        <row r="863">
          <cell r="A863"/>
          <cell r="B863"/>
        </row>
        <row r="864">
          <cell r="A864"/>
          <cell r="B864"/>
        </row>
        <row r="865">
          <cell r="A865"/>
          <cell r="B865"/>
        </row>
        <row r="866">
          <cell r="A866"/>
          <cell r="B866"/>
        </row>
        <row r="867">
          <cell r="A867"/>
          <cell r="B867"/>
        </row>
        <row r="868">
          <cell r="A868"/>
          <cell r="B868"/>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09-L3FIX"/>
    </sheetNames>
    <definedNames>
      <definedName name="Macro2"/>
    </definedNames>
    <sheetDataSet>
      <sheetData sheetId="0"/>
      <sheetData sheetId="1">
        <row r="110">
          <cell r="C110" t="str">
            <v>Seleccione el nombre del sujeto obligado</v>
          </cell>
          <cell r="D110" t="str">
            <v>Cve</v>
          </cell>
        </row>
        <row r="111">
          <cell r="C111" t="str">
            <v>Administración de los recursos producto de la venta de publicaciones de la Suprema Corte para el financiamiento de nuevas publicaciones y cualquier proyecto de interés para el fideicomitente</v>
          </cell>
          <cell r="D111" t="str">
            <v>03301</v>
          </cell>
        </row>
        <row r="112">
          <cell r="C112" t="str">
            <v>Administración del Patrimonio de la Beneficencia Pública (*)</v>
          </cell>
          <cell r="D112" t="str">
            <v>12001</v>
          </cell>
        </row>
        <row r="113">
          <cell r="C113" t="str">
            <v>Administración del Sistema Portuario Nacional Altamira, S.A. de C.V.</v>
          </cell>
          <cell r="D113" t="str">
            <v>09176</v>
          </cell>
        </row>
        <row r="114">
          <cell r="C114" t="str">
            <v>Administración del Sistema Portuario Nacional Coatzacoalcos, S.A. de C.V.</v>
          </cell>
          <cell r="D114" t="str">
            <v>09183</v>
          </cell>
        </row>
        <row r="115">
          <cell r="C115" t="str">
            <v>Administración del Sistema Portuario Nacional Dos Bocas, S.A. de C.V.</v>
          </cell>
          <cell r="D115" t="str">
            <v>09180</v>
          </cell>
        </row>
        <row r="116">
          <cell r="C116" t="str">
            <v>Administración del Sistema Portuario Nacional Ensenada, S.A. de C.V.</v>
          </cell>
          <cell r="D116" t="str">
            <v>09169</v>
          </cell>
        </row>
        <row r="117">
          <cell r="C117" t="str">
            <v>Administración del Sistema Portuario Nacional Guaymas, S.A. de C.V.</v>
          </cell>
          <cell r="D117" t="str">
            <v>09177</v>
          </cell>
        </row>
        <row r="118">
          <cell r="C118" t="str">
            <v>Administración del Sistema Portuario Nacional Lázaro Cárdenas, S.A. de C.V.</v>
          </cell>
          <cell r="D118" t="str">
            <v>09178</v>
          </cell>
        </row>
        <row r="119">
          <cell r="C119" t="str">
            <v>Administración del Sistema Portuario Nacional Manzanillo, S.A. de C.V.</v>
          </cell>
          <cell r="D119" t="str">
            <v>09179</v>
          </cell>
        </row>
        <row r="120">
          <cell r="C120" t="str">
            <v>Administración del Sistema Portuario Nacional Mazatlán, S.A. de C.V.</v>
          </cell>
          <cell r="D120" t="str">
            <v>09171</v>
          </cell>
        </row>
        <row r="121">
          <cell r="C121" t="str">
            <v>Administración del Sistema Portuario Nacional Progreso, S.A. de C.V.</v>
          </cell>
          <cell r="D121" t="str">
            <v>09172</v>
          </cell>
        </row>
        <row r="122">
          <cell r="C122" t="str">
            <v>Administración del Sistema Portuario Nacional Puerto Chiapas, S.A. de C.V.</v>
          </cell>
          <cell r="D122" t="str">
            <v>09186</v>
          </cell>
        </row>
        <row r="123">
          <cell r="C123" t="str">
            <v>Administración del Sistema Portuario Nacional Puerto Vallarta, S.A. de C.V.</v>
          </cell>
          <cell r="D123" t="str">
            <v>09173</v>
          </cell>
        </row>
        <row r="124">
          <cell r="C124" t="str">
            <v>Administración del Sistema Portuario Nacional Salina Cruz, S.A. de C.V.</v>
          </cell>
          <cell r="D124" t="str">
            <v>09184</v>
          </cell>
        </row>
        <row r="125">
          <cell r="C125" t="str">
            <v>Administración del Sistema Portuario Nacional Tampico, S.A. de C.V.</v>
          </cell>
          <cell r="D125" t="str">
            <v>09181</v>
          </cell>
        </row>
        <row r="126">
          <cell r="C126" t="str">
            <v>Administración del Sistema Portuario Nacional Topolobampo, S.A. de C.V.</v>
          </cell>
          <cell r="D126" t="str">
            <v>09174</v>
          </cell>
        </row>
        <row r="127">
          <cell r="C127" t="str">
            <v>Administración del Sistema Portuario Nacional Tuxpan, S.A. de C.V.</v>
          </cell>
          <cell r="D127" t="str">
            <v>09175</v>
          </cell>
        </row>
        <row r="128">
          <cell r="C128" t="str">
            <v>Administración del Sistema Portuario Nacional Veracruz, S.A. de C.V.</v>
          </cell>
          <cell r="D128" t="str">
            <v>09182</v>
          </cell>
        </row>
        <row r="129">
          <cell r="C129" t="str">
            <v>Aeropuerto Internacional de la Ciudad de México, S.A. de C.V.</v>
          </cell>
          <cell r="D129" t="str">
            <v>09451</v>
          </cell>
        </row>
        <row r="130">
          <cell r="C130" t="str">
            <v>Aeropuerto Internacional Felipe Ángeles, S.A. de C.V.</v>
          </cell>
          <cell r="D130">
            <v>7003</v>
          </cell>
        </row>
        <row r="131">
          <cell r="C131" t="str">
            <v>Aeropuertos y Servicios Auxiliares</v>
          </cell>
          <cell r="D131" t="str">
            <v>09085</v>
          </cell>
        </row>
        <row r="132">
          <cell r="C132" t="str">
            <v>Agencia Espacial Mexicana</v>
          </cell>
          <cell r="D132" t="str">
            <v>09087</v>
          </cell>
        </row>
        <row r="133">
          <cell r="C133" t="str">
            <v>Agencia Federal de Aviación Civil</v>
          </cell>
          <cell r="D133" t="str">
            <v>09012</v>
          </cell>
        </row>
        <row r="134">
          <cell r="C134" t="str">
            <v>Agencia Mexicana de Cooperación Internacional para el Desarrollo (*)</v>
          </cell>
          <cell r="D134" t="str">
            <v>05100</v>
          </cell>
        </row>
        <row r="135">
          <cell r="C135" t="str">
            <v>Agencia Nacional de Aduanas de México</v>
          </cell>
          <cell r="D135" t="str">
            <v>06052</v>
          </cell>
        </row>
        <row r="136">
          <cell r="C136" t="str">
            <v>Agencia Nacional de Seguridad Industrial y de Protección al Medio Ambiente del Sector Hidrocarburos</v>
          </cell>
          <cell r="D136" t="str">
            <v>16211</v>
          </cell>
        </row>
        <row r="137">
          <cell r="C137" t="str">
            <v>Agencia Reguladora del Transporte Ferroviario (*)</v>
          </cell>
          <cell r="D137" t="str">
            <v>09010</v>
          </cell>
        </row>
        <row r="138">
          <cell r="C138" t="str">
            <v>Agroasemex, S.A.</v>
          </cell>
          <cell r="D138" t="str">
            <v>06084</v>
          </cell>
        </row>
        <row r="139">
          <cell r="C139" t="str">
            <v>Almacenadora Sur, S.A.</v>
          </cell>
          <cell r="D139" t="str">
            <v>64405</v>
          </cell>
        </row>
        <row r="140">
          <cell r="C140" t="str">
            <v>Archivo General de la Nación</v>
          </cell>
          <cell r="D140" t="str">
            <v>04950</v>
          </cell>
        </row>
        <row r="141">
          <cell r="C141" t="str">
            <v>Asociación Autónoma del Personal Académico de la Universidad Nacional Autónoma de México</v>
          </cell>
          <cell r="D141" t="str">
            <v>60100</v>
          </cell>
        </row>
        <row r="142">
          <cell r="C142" t="str">
            <v>Asociación Sindical de Oficiales de Máquinas de la Marina Mercante Nacional</v>
          </cell>
          <cell r="D142" t="str">
            <v>60267</v>
          </cell>
        </row>
        <row r="143">
          <cell r="C143" t="str">
            <v>Auditoría Superior de la Federación</v>
          </cell>
          <cell r="D143" t="str">
            <v>01100</v>
          </cell>
        </row>
        <row r="144">
          <cell r="C144" t="str">
            <v>Autoridad Educativa Federal en la Ciudad de México</v>
          </cell>
          <cell r="D144" t="str">
            <v>25101</v>
          </cell>
        </row>
        <row r="145">
          <cell r="C145" t="str">
            <v>Bachillerato general en sus modalidades no escolarizada y mixta</v>
          </cell>
          <cell r="D145" t="str">
            <v>06005</v>
          </cell>
        </row>
        <row r="146">
          <cell r="C146" t="str">
            <v>Bachillerato general en sus modalidades no escolarizada y mixta</v>
          </cell>
          <cell r="D146" t="str">
            <v>11007</v>
          </cell>
        </row>
        <row r="147">
          <cell r="C147" t="str">
            <v>Banco de México</v>
          </cell>
          <cell r="D147" t="str">
            <v>61100</v>
          </cell>
        </row>
        <row r="148">
          <cell r="C148" t="str">
            <v xml:space="preserve">Banco del Bienestar </v>
          </cell>
          <cell r="D148" t="str">
            <v>06800</v>
          </cell>
        </row>
        <row r="149">
          <cell r="C149" t="str">
            <v>Banco Nacional de Comercio Exterior, S.N.C.</v>
          </cell>
          <cell r="D149" t="str">
            <v>06305</v>
          </cell>
        </row>
        <row r="150">
          <cell r="C150" t="str">
            <v>Banco Nacional de Obras y Servicios Públicos, S.N.C.</v>
          </cell>
          <cell r="D150" t="str">
            <v>06320</v>
          </cell>
        </row>
        <row r="151">
          <cell r="C151" t="str">
            <v>Banco Nacional del Ejército, Fuerza Aérea y Armada, S.N.C.</v>
          </cell>
          <cell r="D151" t="str">
            <v>06325</v>
          </cell>
        </row>
        <row r="152">
          <cell r="C152" t="str">
            <v>Cámara de Diputados</v>
          </cell>
          <cell r="D152" t="str">
            <v>01200</v>
          </cell>
        </row>
        <row r="153">
          <cell r="C153" t="str">
            <v>Caminos y Puentes Federales de Ingresos y Servicios Conexos</v>
          </cell>
          <cell r="D153" t="str">
            <v>09120</v>
          </cell>
        </row>
        <row r="154">
          <cell r="C154" t="str">
            <v>Casa de Moneda de México</v>
          </cell>
          <cell r="D154" t="str">
            <v>06363</v>
          </cell>
        </row>
        <row r="155">
          <cell r="C155" t="str">
            <v>Centro de Capacitación Cinematográfica, A.C.</v>
          </cell>
          <cell r="D155" t="str">
            <v>11063</v>
          </cell>
        </row>
        <row r="156">
          <cell r="C156" t="str">
            <v>Centro de Enseñanza Técnica Industrial</v>
          </cell>
          <cell r="D156" t="str">
            <v>11065</v>
          </cell>
        </row>
        <row r="157">
          <cell r="C157" t="str">
            <v>Centro de Estudios para la Preparación y Evaluación Socioeconómica de Proyectos (CEPEP)</v>
          </cell>
          <cell r="D157" t="str">
            <v>06006</v>
          </cell>
        </row>
        <row r="158">
          <cell r="C158" t="str">
            <v>Centro de Ingeniería y Desarrollo Industrial</v>
          </cell>
          <cell r="D158" t="str">
            <v>11121</v>
          </cell>
        </row>
        <row r="159">
          <cell r="C159" t="str">
            <v>Centro de Investigación Científica de Yucatán, A.C.</v>
          </cell>
          <cell r="D159" t="str">
            <v>11108</v>
          </cell>
        </row>
        <row r="160">
          <cell r="C160" t="str">
            <v>Centro de Investigación Científica y de Educación Superior de Ensenada, Baja California</v>
          </cell>
          <cell r="D160" t="str">
            <v>11101</v>
          </cell>
        </row>
        <row r="161">
          <cell r="C161" t="str">
            <v>Centro de Investigación en Alimentación y Desarrollo, A.C.</v>
          </cell>
          <cell r="D161" t="str">
            <v>11083</v>
          </cell>
        </row>
        <row r="162">
          <cell r="C162" t="str">
            <v>Centro de Investigación en Ciencias de Información Geoespacial</v>
          </cell>
          <cell r="D162" t="str">
            <v>11080</v>
          </cell>
        </row>
        <row r="163">
          <cell r="C163" t="str">
            <v>Centro de Investigación en Matemáticas, A.C.</v>
          </cell>
          <cell r="D163" t="str">
            <v>11102</v>
          </cell>
        </row>
        <row r="164">
          <cell r="C164" t="str">
            <v>Centro de Investigación en Materiales Avanzados, S.C.</v>
          </cell>
          <cell r="D164" t="str">
            <v>11088</v>
          </cell>
        </row>
        <row r="165">
          <cell r="C165" t="str">
            <v>Centro de Investigación en Química Aplicada</v>
          </cell>
          <cell r="D165" t="str">
            <v>11111</v>
          </cell>
        </row>
        <row r="166">
          <cell r="C166" t="str">
            <v>Centro de Investigación y Asistencia en Tecnología y Diseño del Estado de Jalisco, A.C.</v>
          </cell>
          <cell r="D166" t="str">
            <v>11103</v>
          </cell>
        </row>
        <row r="167">
          <cell r="C167" t="str">
            <v>Centro de Investigación y de Estudios Avanzados del Instituto Politécnico Nacional</v>
          </cell>
          <cell r="D167" t="str">
            <v>11085</v>
          </cell>
        </row>
        <row r="168">
          <cell r="C168" t="str">
            <v>Centro de Investigación y Desarrollo Tecnológico en Electroquímica, S.C.</v>
          </cell>
          <cell r="D168" t="str">
            <v>11106</v>
          </cell>
        </row>
        <row r="169">
          <cell r="C169" t="str">
            <v>Centro de Investigación y Docencia Económicas, A.C.</v>
          </cell>
          <cell r="D169" t="str">
            <v>11090</v>
          </cell>
        </row>
        <row r="170">
          <cell r="C170" t="str">
            <v>Centro de Investigaciones Biológicas del Noroeste, S.C.</v>
          </cell>
          <cell r="D170" t="str">
            <v>11107</v>
          </cell>
        </row>
        <row r="171">
          <cell r="C171" t="str">
            <v>Centro de Investigaciones en Óptica, A.C.</v>
          </cell>
          <cell r="D171" t="str">
            <v>11110</v>
          </cell>
        </row>
        <row r="172">
          <cell r="C172" t="str">
            <v>Centro de Investigaciones y Estudios Superiores en Antropología Social</v>
          </cell>
          <cell r="D172" t="str">
            <v>11100</v>
          </cell>
        </row>
        <row r="173">
          <cell r="C173" t="str">
            <v>Centro de Producción de Programas Informativos y Especiales (*)</v>
          </cell>
          <cell r="D173" t="str">
            <v>04001</v>
          </cell>
        </row>
        <row r="174">
          <cell r="C174" t="str">
            <v>Centro Federal de Conciliación y Registro Laboral</v>
          </cell>
          <cell r="D174">
            <v>14112</v>
          </cell>
        </row>
        <row r="175">
          <cell r="C175" t="str">
            <v>Centro Nacional de Control de Energía</v>
          </cell>
          <cell r="D175" t="str">
            <v>11205</v>
          </cell>
        </row>
        <row r="176">
          <cell r="C176" t="str">
            <v>Centro Nacional de Control del Gas Natural</v>
          </cell>
          <cell r="D176" t="str">
            <v>18112</v>
          </cell>
        </row>
        <row r="177">
          <cell r="C177" t="str">
            <v>Centro Nacional de Equidad de Género y Salud Reproductiva (*)</v>
          </cell>
          <cell r="D177" t="str">
            <v>12002</v>
          </cell>
        </row>
        <row r="178">
          <cell r="C178" t="str">
            <v>Centro Nacional de Excelencia Tecnológica en Salud (*)</v>
          </cell>
          <cell r="D178" t="str">
            <v>12003</v>
          </cell>
        </row>
        <row r="179">
          <cell r="C179" t="str">
            <v>Centro Nacional de Inteligencia</v>
          </cell>
          <cell r="D179" t="str">
            <v>04100</v>
          </cell>
        </row>
        <row r="180">
          <cell r="C180" t="str">
            <v>Centro Nacional de la Transfusión Sanguínea (*)</v>
          </cell>
          <cell r="D180" t="str">
            <v>12004</v>
          </cell>
        </row>
        <row r="181">
          <cell r="C181" t="str">
            <v>Centro Nacional de Metrología</v>
          </cell>
          <cell r="D181" t="str">
            <v>10095</v>
          </cell>
        </row>
        <row r="182">
          <cell r="C182" t="str">
            <v>Centro Nacional de Prevención de Desastres</v>
          </cell>
          <cell r="D182" t="str">
            <v>04130</v>
          </cell>
        </row>
        <row r="183">
          <cell r="C183" t="str">
            <v>Centro Nacional de Programas Preventivos y Control de Enfermedades (*)</v>
          </cell>
          <cell r="D183" t="str">
            <v>12005</v>
          </cell>
        </row>
        <row r="184">
          <cell r="C184" t="str">
            <v>Centro Nacional de Trasplantes (*)</v>
          </cell>
          <cell r="D184" t="str">
            <v>12006</v>
          </cell>
        </row>
        <row r="185">
          <cell r="C185" t="str">
            <v>Centro Nacional para la Prevención y el Control del VIH/SIDA (*)</v>
          </cell>
          <cell r="D185" t="str">
            <v>12008</v>
          </cell>
        </row>
        <row r="186">
          <cell r="C186" t="str">
            <v>Centro Nacional para la Salud de la Infancia y la Adolescencia (*)</v>
          </cell>
          <cell r="D186" t="str">
            <v>12009</v>
          </cell>
        </row>
        <row r="187">
          <cell r="C187" t="str">
            <v>Centro Regional de Alta Especialidad de Chiapas</v>
          </cell>
          <cell r="D187" t="str">
            <v>12090</v>
          </cell>
        </row>
        <row r="188">
          <cell r="C188" t="str">
            <v>Centros de Integración Juvenil, A.C.</v>
          </cell>
          <cell r="D188" t="str">
            <v>12100</v>
          </cell>
        </row>
        <row r="189">
          <cell r="C189" t="str">
            <v>CFE Telecomunicaciones e Internet para Todos</v>
          </cell>
          <cell r="D189">
            <v>18171</v>
          </cell>
        </row>
        <row r="190">
          <cell r="C190" t="str">
            <v>CIATEC, A.C. "Centro de Innovación Aplicada en Tecnologías Competitivas"</v>
          </cell>
          <cell r="D190" t="str">
            <v>11105</v>
          </cell>
        </row>
        <row r="191">
          <cell r="C191" t="str">
            <v>CIATEQ, A.C. Centro de Tecnología Avanzada</v>
          </cell>
          <cell r="D191" t="str">
            <v>11104</v>
          </cell>
        </row>
        <row r="192">
          <cell r="C192" t="str">
            <v>Colegio de Bachilleres</v>
          </cell>
          <cell r="D192" t="str">
            <v>11115</v>
          </cell>
        </row>
        <row r="193">
          <cell r="C193" t="str">
            <v>Colegio de Postgraduados</v>
          </cell>
          <cell r="D193" t="str">
            <v>08140</v>
          </cell>
        </row>
        <row r="194">
          <cell r="C194" t="str">
            <v>Colegio Nacional de Educación Profesional Técnica</v>
          </cell>
          <cell r="D194" t="str">
            <v>11125</v>
          </cell>
        </row>
        <row r="195">
          <cell r="C195" t="str">
            <v>Colegio Superior Agropecuario del Estado de Guerrero</v>
          </cell>
          <cell r="D195" t="str">
            <v>08609</v>
          </cell>
        </row>
        <row r="196">
          <cell r="C196" t="str">
            <v>Comisión de Apelación y Arbitraje del Deporte (*)</v>
          </cell>
          <cell r="D196" t="str">
            <v>11001</v>
          </cell>
        </row>
        <row r="197">
          <cell r="C197" t="str">
            <v>Comisión de Operación y Fomento de Actividades Académicas del Instituto Politécnico Nacional</v>
          </cell>
          <cell r="D197" t="str">
            <v>11135</v>
          </cell>
        </row>
        <row r="198">
          <cell r="C198" t="str">
            <v>Comisión de Selección del Comité de Participación Ciudadana del Sistema Nacional Anticorrupción(*)</v>
          </cell>
          <cell r="D198" t="str">
            <v>01302</v>
          </cell>
        </row>
        <row r="199">
          <cell r="C199" t="str">
            <v>Comisión Ejecutiva de Atención a Víctimas</v>
          </cell>
          <cell r="D199" t="str">
            <v>00633</v>
          </cell>
        </row>
        <row r="200">
          <cell r="C200" t="str">
            <v>Comisión Federal de Competencia Económica</v>
          </cell>
          <cell r="D200" t="str">
            <v>10111</v>
          </cell>
        </row>
        <row r="201">
          <cell r="C201" t="str">
            <v>Comisión Federal de Electricidad</v>
          </cell>
          <cell r="D201" t="str">
            <v>18164</v>
          </cell>
        </row>
        <row r="202">
          <cell r="C202" t="str">
            <v>Comisión Federal para la Protección contra Riesgos Sanitarios</v>
          </cell>
          <cell r="D202" t="str">
            <v>12151</v>
          </cell>
        </row>
        <row r="203">
          <cell r="C203" t="str">
            <v>Comisión Nacional Bancaria y de Valores</v>
          </cell>
          <cell r="D203" t="str">
            <v>06100</v>
          </cell>
        </row>
        <row r="204">
          <cell r="C204" t="str">
            <v>Comisión Nacional contra las Adicciones (*)</v>
          </cell>
          <cell r="D204" t="str">
            <v>12007</v>
          </cell>
        </row>
        <row r="205">
          <cell r="C205" t="str">
            <v>Comisión Nacional de Acuacultura y Pesca</v>
          </cell>
          <cell r="D205" t="str">
            <v>08197</v>
          </cell>
        </row>
        <row r="206">
          <cell r="C206" t="str">
            <v>Comisión Nacional de Arbitraje Médico</v>
          </cell>
          <cell r="D206" t="str">
            <v>42207</v>
          </cell>
        </row>
        <row r="207">
          <cell r="C207" t="str">
            <v>Comisión Nacional de Áreas Naturales Protegidas</v>
          </cell>
          <cell r="D207" t="str">
            <v>16151</v>
          </cell>
        </row>
        <row r="208">
          <cell r="C208" t="str">
            <v>Comisión Nacional de Bioética (*)</v>
          </cell>
          <cell r="D208" t="str">
            <v>12010</v>
          </cell>
        </row>
        <row r="209">
          <cell r="C209" t="str">
            <v>Comisión Nacional de Búsqueda de Personas (*)</v>
          </cell>
          <cell r="D209" t="str">
            <v>04016</v>
          </cell>
        </row>
        <row r="210">
          <cell r="C210" t="str">
            <v>Comisión Nacional de Cultura Física y Deporte</v>
          </cell>
          <cell r="D210" t="str">
            <v>11131</v>
          </cell>
        </row>
        <row r="211">
          <cell r="C211" t="str">
            <v>Comisión Nacional de Hidrocarburos</v>
          </cell>
          <cell r="D211" t="str">
            <v>18001</v>
          </cell>
        </row>
        <row r="212">
          <cell r="C212" t="str">
            <v>Comisión Nacional de las Zonas Áridas</v>
          </cell>
          <cell r="D212" t="str">
            <v>20090</v>
          </cell>
        </row>
        <row r="213">
          <cell r="C213" t="str">
            <v>Comisión Nacional de Libros de Texto Gratuitos</v>
          </cell>
          <cell r="D213" t="str">
            <v>11137</v>
          </cell>
        </row>
        <row r="214">
          <cell r="C214" t="str">
            <v>Comisión Nacional de los Derechos Humanos</v>
          </cell>
          <cell r="D214" t="str">
            <v>35100</v>
          </cell>
        </row>
        <row r="215">
          <cell r="C215" t="str">
            <v>Comisión Nacional de los Salarios Mínimos</v>
          </cell>
          <cell r="D215" t="str">
            <v>14075</v>
          </cell>
        </row>
        <row r="216">
          <cell r="C216" t="str">
            <v>Comisión Nacional de Mejora Regulatoria</v>
          </cell>
          <cell r="D216" t="str">
            <v>10141</v>
          </cell>
        </row>
        <row r="217">
          <cell r="C217" t="str">
            <v>Comisión Nacional de Seguridad Nuclear y Salvaguardias</v>
          </cell>
          <cell r="D217" t="str">
            <v>18100</v>
          </cell>
        </row>
        <row r="218">
          <cell r="C218" t="str">
            <v>Comisión Nacional de Seguros y Fianzas</v>
          </cell>
          <cell r="D218" t="str">
            <v>06111</v>
          </cell>
        </row>
        <row r="219">
          <cell r="C219" t="str">
            <v>Comisión Nacional de Vivienda</v>
          </cell>
          <cell r="D219" t="str">
            <v>20120</v>
          </cell>
        </row>
        <row r="220">
          <cell r="C220" t="str">
            <v>Comisión Nacional del Agua</v>
          </cell>
          <cell r="D220" t="str">
            <v>16101</v>
          </cell>
        </row>
        <row r="221">
          <cell r="C221" t="str">
            <v>Comisión Nacional del Sistema de Ahorro para el Retiro</v>
          </cell>
          <cell r="D221" t="str">
            <v>06121</v>
          </cell>
        </row>
        <row r="222">
          <cell r="C222" t="str">
            <v>Comisión Nacional Forestal</v>
          </cell>
          <cell r="D222" t="str">
            <v>16161</v>
          </cell>
        </row>
        <row r="223">
          <cell r="C223" t="str">
            <v>Comisión Nacional para el Uso Eficiente de la Energía</v>
          </cell>
          <cell r="D223" t="str">
            <v>18191</v>
          </cell>
        </row>
        <row r="224">
          <cell r="C224" t="str">
            <v>Comisión Nacional para la Mejora Continua de la Educación</v>
          </cell>
          <cell r="D224" t="str">
            <v>11323</v>
          </cell>
        </row>
        <row r="225">
          <cell r="C225" t="str">
            <v>Comisión Nacional para la Protección y Defensa de los Usuarios de Servicios Financieros</v>
          </cell>
          <cell r="D225" t="str">
            <v>06370</v>
          </cell>
        </row>
        <row r="226">
          <cell r="C226" t="str">
            <v>Comisión Nacional para Prevenir y Erradicar la Violencia Contra las Mujeres (*)</v>
          </cell>
          <cell r="D226" t="str">
            <v>04002</v>
          </cell>
        </row>
        <row r="227">
          <cell r="C227" t="str">
            <v>Comisión Reguladora de Energía</v>
          </cell>
          <cell r="D227" t="str">
            <v>18111</v>
          </cell>
        </row>
        <row r="228">
          <cell r="C228" t="str">
            <v>Comité de Participación Ciudadana del Sistema Nacional Anticorrupción</v>
          </cell>
          <cell r="D228">
            <v>47002</v>
          </cell>
        </row>
        <row r="229">
          <cell r="C229" t="str">
            <v>Comité Nacional para el Desarrollo Sustentable de la Caña de Azúcar (*)</v>
          </cell>
          <cell r="D229" t="str">
            <v>08001</v>
          </cell>
        </row>
        <row r="230">
          <cell r="C230" t="str">
            <v>Compañía Mexicana de Exploraciones, S.A. de C.V.</v>
          </cell>
          <cell r="D230" t="str">
            <v>18200</v>
          </cell>
        </row>
        <row r="231">
          <cell r="C231" t="str">
            <v>Compañía Operadora del Centro Cultural y Turístico de Tijuana, S.A. de C.V.</v>
          </cell>
          <cell r="D231" t="str">
            <v>11148</v>
          </cell>
        </row>
        <row r="232">
          <cell r="C232" t="str">
            <v>Complemento del Préstamo Especial para el Ahorro (PEA) y préstamos de corto y mediano plazo para jubilados bajo el plan de beneficio definido</v>
          </cell>
          <cell r="D232" t="str">
            <v>06781</v>
          </cell>
        </row>
        <row r="233">
          <cell r="C233" t="str">
            <v>CONADE-Fideicomiso de inversión y administración (FINDEPO)</v>
          </cell>
          <cell r="D233" t="str">
            <v>11237</v>
          </cell>
        </row>
        <row r="234">
          <cell r="C234" t="str">
            <v>Consejería Jurídica del Ejecutivo Federal</v>
          </cell>
          <cell r="D234" t="str">
            <v>02200</v>
          </cell>
        </row>
        <row r="235">
          <cell r="C235" t="str">
            <v>Consejo de la Judicatura Federal</v>
          </cell>
          <cell r="D235" t="str">
            <v>03200</v>
          </cell>
        </row>
        <row r="236">
          <cell r="C236" t="str">
            <v>Consejo de Promoción Turística de México, S.A. de C. V.</v>
          </cell>
          <cell r="D236">
            <v>21355</v>
          </cell>
        </row>
        <row r="237">
          <cell r="C237" t="str">
            <v>Consejo Nacional de Ciencia y Tecnología</v>
          </cell>
          <cell r="D237" t="str">
            <v>11112</v>
          </cell>
        </row>
        <row r="238">
          <cell r="C238" t="str">
            <v>Consejo Nacional de Evaluación de la Política de Desarrollo Social</v>
          </cell>
          <cell r="D238" t="str">
            <v>20237</v>
          </cell>
        </row>
        <row r="239">
          <cell r="C239" t="str">
            <v>Consejo Nacional de Fomento Educativo</v>
          </cell>
          <cell r="D239" t="str">
            <v>11150</v>
          </cell>
        </row>
        <row r="240">
          <cell r="C240" t="str">
            <v>Consejo Nacional para el Desarrollo y la Inclusión de las Personas con Discapacidad</v>
          </cell>
          <cell r="D240" t="str">
            <v>00634</v>
          </cell>
        </row>
        <row r="241">
          <cell r="C241" t="str">
            <v>Consejo Nacional para Prevenir la Discriminación</v>
          </cell>
          <cell r="D241" t="str">
            <v>04410</v>
          </cell>
        </row>
        <row r="242">
          <cell r="C242" t="str">
            <v>Conservaduría de Palacio Nacional</v>
          </cell>
          <cell r="D242" t="str">
            <v>02101</v>
          </cell>
        </row>
        <row r="243">
          <cell r="C243" t="str">
            <v>Contrato de fideicomiso con número 108601 con el Banco Nacional del Ejército, Fuerza Aérea y Armada, S.N.C. (BANJERCITO), para la administración del Fondo por concepto de las aportaciones para el cumplimiento del programa del pasivo laboral</v>
          </cell>
          <cell r="D243" t="str">
            <v>22201</v>
          </cell>
        </row>
        <row r="244">
          <cell r="C244" t="str">
            <v>Contrato de mandato para el pago de haberes de retiro, pensiones y compensaciones</v>
          </cell>
          <cell r="D244" t="str">
            <v>07151</v>
          </cell>
        </row>
        <row r="245">
          <cell r="C245" t="str">
            <v>Contrato especifico abierto para la construcción y suministro de remolcadores, chalanes y embarcaciones multipropósito para la flota menor de Pemex Refinación</v>
          </cell>
          <cell r="D245" t="str">
            <v>18681</v>
          </cell>
        </row>
        <row r="246">
          <cell r="C246" t="str">
            <v>Convenio específico para la operación y desarrollo del Programa SEPA-Ingles</v>
          </cell>
          <cell r="D246" t="str">
            <v>11010</v>
          </cell>
        </row>
        <row r="247">
          <cell r="C247" t="str">
            <v>Coordinación General @prende.mx (*)</v>
          </cell>
          <cell r="D247" t="str">
            <v>11002</v>
          </cell>
        </row>
        <row r="248">
          <cell r="C248" t="str">
            <v>Coordinación General de la Comisión Mexicana de Ayuda a Refugiados</v>
          </cell>
          <cell r="D248" t="str">
            <v>04220</v>
          </cell>
        </row>
        <row r="249">
          <cell r="C249" t="str">
            <v>Coordinación Nacional Antisecuestro (*)</v>
          </cell>
          <cell r="D249" t="str">
            <v>04003</v>
          </cell>
        </row>
        <row r="250">
          <cell r="C250" t="str">
            <v>Coordinación Nacional de Becas para el Bienestar Benito Juárez</v>
          </cell>
          <cell r="D250" t="str">
            <v>20001</v>
          </cell>
        </row>
        <row r="251">
          <cell r="C251" t="str">
            <v>Coordinación para la Atención Integral de la Migración en la Frontera Sur (*)</v>
          </cell>
          <cell r="D251" t="str">
            <v>04004</v>
          </cell>
        </row>
        <row r="252">
          <cell r="C252" t="str">
            <v>Corporación Mexicana de Investigación en Materiales, S.A. de C.V.</v>
          </cell>
          <cell r="D252" t="str">
            <v>11163</v>
          </cell>
        </row>
        <row r="253">
          <cell r="C253" t="str">
            <v>Corredor Interoceánico del Istmo deTehuantepec</v>
          </cell>
          <cell r="D253" t="str">
            <v>09008</v>
          </cell>
        </row>
        <row r="254">
          <cell r="C254" t="str">
            <v>Diconsa, S.A. de C.V.</v>
          </cell>
          <cell r="D254" t="str">
            <v>20150</v>
          </cell>
        </row>
        <row r="255">
          <cell r="C255" t="str">
            <v>Educal, S.A. de C.V.</v>
          </cell>
          <cell r="D255" t="str">
            <v>11186</v>
          </cell>
        </row>
        <row r="256">
          <cell r="C256" t="str">
            <v>El 0.136 por ciento de la RFP</v>
          </cell>
          <cell r="D256" t="str">
            <v>06007</v>
          </cell>
        </row>
        <row r="257">
          <cell r="C257" t="str">
            <v>El Colegio de la Frontera Norte, A.C.</v>
          </cell>
          <cell r="D257" t="str">
            <v>11075</v>
          </cell>
        </row>
        <row r="258">
          <cell r="C258" t="str">
            <v>El Colegio de la Frontera Sur</v>
          </cell>
          <cell r="D258" t="str">
            <v>11109</v>
          </cell>
        </row>
        <row r="259">
          <cell r="C259" t="str">
            <v>El Colegio de México, A.C.</v>
          </cell>
          <cell r="D259" t="str">
            <v>11120</v>
          </cell>
        </row>
        <row r="260">
          <cell r="C260" t="str">
            <v>El Colegio de Michoacán, A.C.</v>
          </cell>
          <cell r="D260" t="str">
            <v>11187</v>
          </cell>
        </row>
        <row r="261">
          <cell r="C261" t="str">
            <v>El Colegio de San Luis, A.C.</v>
          </cell>
          <cell r="D261" t="str">
            <v>53123</v>
          </cell>
        </row>
        <row r="262">
          <cell r="C262" t="str">
            <v>Estudios Churubusco Azteca, S.A.</v>
          </cell>
          <cell r="D262" t="str">
            <v>11195</v>
          </cell>
        </row>
        <row r="263">
          <cell r="C263" t="str">
            <v>Exportadora de Sal, S.A. de C.V.</v>
          </cell>
          <cell r="D263" t="str">
            <v>10101</v>
          </cell>
        </row>
        <row r="264">
          <cell r="C264" t="str">
            <v>Extinta Luz y Fuerza del Centro</v>
          </cell>
          <cell r="D264" t="str">
            <v>06814</v>
          </cell>
        </row>
        <row r="265">
          <cell r="C265" t="str">
            <v>F/11025590 (Antes 4483-0) "Durango-Yerbanis"</v>
          </cell>
          <cell r="D265" t="str">
            <v>09123</v>
          </cell>
        </row>
        <row r="266">
          <cell r="C266" t="str">
            <v>F/1516 ATM (Antes 639-00-5) Tijuana-Tecate</v>
          </cell>
          <cell r="D266" t="str">
            <v>09127</v>
          </cell>
        </row>
        <row r="267">
          <cell r="C267" t="str">
            <v>F/21935-2 "Kantunil-Cancún"</v>
          </cell>
          <cell r="D267" t="str">
            <v>09124</v>
          </cell>
        </row>
        <row r="268">
          <cell r="C268" t="str">
            <v>F/31293-4 Libramiento Oriente de San Luis Potosí</v>
          </cell>
          <cell r="D268" t="str">
            <v>09122</v>
          </cell>
        </row>
        <row r="269">
          <cell r="C269" t="str">
            <v>F/689 San Martín Texmelucan-Tlaxcala-El Molinito</v>
          </cell>
          <cell r="D269" t="str">
            <v>09131</v>
          </cell>
        </row>
        <row r="270">
          <cell r="C270" t="str">
            <v>Ferrocarril del Istmo de Tehuantepec, S.A. de C.V.</v>
          </cell>
          <cell r="D270" t="str">
            <v>09189</v>
          </cell>
        </row>
        <row r="271">
          <cell r="C271" t="str">
            <v>Ferrocarriles Nacionales de México</v>
          </cell>
          <cell r="D271" t="str">
            <v>06815</v>
          </cell>
        </row>
        <row r="272">
          <cell r="C272" t="str">
            <v>Fi+A2:A300deicomiso irrevocable de inversión y administración para el pago de pensiones y jubilaciones, F/10045</v>
          </cell>
          <cell r="D272" t="str">
            <v>06801</v>
          </cell>
        </row>
        <row r="273">
          <cell r="C273" t="str">
            <v>Fid. 122.- Benjamín Hill Trabajadores F.F.C.C. Sonora-Baja California</v>
          </cell>
          <cell r="D273" t="str">
            <v>09003</v>
          </cell>
        </row>
        <row r="274">
          <cell r="C274" t="str">
            <v>Fid. 1327.- Gobierno Federal, Programa de vivienda para magistrados y jueces del Poder Judicial Federal</v>
          </cell>
          <cell r="D274" t="str">
            <v>06008</v>
          </cell>
        </row>
        <row r="275">
          <cell r="C275" t="str">
            <v>Fid. 2065.- Plan de pensiones de los jubilados de BANOBRAS</v>
          </cell>
          <cell r="D275" t="str">
            <v>06322</v>
          </cell>
        </row>
        <row r="276">
          <cell r="C276" t="str">
            <v>Fid. 2160 Fondo de pensiones de contribución definida</v>
          </cell>
          <cell r="D276" t="str">
            <v>06323</v>
          </cell>
        </row>
        <row r="277">
          <cell r="C277" t="str">
            <v>Fid. 285.-Promotora de desarrollo urbano.- Fraccionamiento Bosques del Valle Coacalco</v>
          </cell>
          <cell r="D277" t="str">
            <v>06003</v>
          </cell>
        </row>
        <row r="278">
          <cell r="C278" t="str">
            <v>Fid. 294.- Colonia Petrolera José Escandón</v>
          </cell>
          <cell r="D278" t="str">
            <v>18672</v>
          </cell>
        </row>
        <row r="279">
          <cell r="C279" t="str">
            <v>Fid. 351.- Unidad Morazán</v>
          </cell>
          <cell r="D279" t="str">
            <v>06001</v>
          </cell>
        </row>
        <row r="280">
          <cell r="C280" t="str">
            <v>Fideicomiso 11029386 (antes SM940243) Gómez Palacio-Cuencamé-Yerbanis</v>
          </cell>
          <cell r="D280" t="str">
            <v>09132</v>
          </cell>
        </row>
        <row r="281">
          <cell r="C281" t="str">
            <v>Fideicomiso 14780-8 Fondo Nacional para Escuelas de Calidad</v>
          </cell>
          <cell r="D281" t="str">
            <v>11019</v>
          </cell>
        </row>
        <row r="282">
          <cell r="C282" t="str">
            <v>Fideicomiso 148687 "Fondo para préstamos a corto plazo para apoyar a los trabajadores de CAPUFE en casos de contingencia"</v>
          </cell>
          <cell r="D282" t="str">
            <v>09126</v>
          </cell>
        </row>
        <row r="283">
          <cell r="C283" t="str">
            <v>Fideicomiso 1725-1-Para integrar diversos fondos (Patrimonial)</v>
          </cell>
          <cell r="D283" t="str">
            <v>11091</v>
          </cell>
        </row>
        <row r="284">
          <cell r="C284" t="str">
            <v>Fideicomiso 1936 Fondo Nacional de Infraestructura</v>
          </cell>
          <cell r="D284" t="str">
            <v>06321</v>
          </cell>
        </row>
        <row r="285">
          <cell r="C285" t="str">
            <v>Fideicomiso 2003 "Fondo de Desastres Naturales"</v>
          </cell>
          <cell r="D285" t="str">
            <v>06010</v>
          </cell>
        </row>
        <row r="286">
          <cell r="C286" t="str">
            <v xml:space="preserve">Fideicomiso 5012-6 FERRONALESJUB (para el pago de pensiones jubilatorias a los trabajadores de Ferrocarriles Nacionales de México) </v>
          </cell>
          <cell r="D286" t="str">
            <v>06816</v>
          </cell>
        </row>
        <row r="287">
          <cell r="C287" t="str">
            <v>Fideicomiso a favor de los hijos del personal adscrito al Estado Mayor Presidencial</v>
          </cell>
          <cell r="D287" t="str">
            <v>02102</v>
          </cell>
        </row>
        <row r="288">
          <cell r="C288" t="str">
            <v>Fideicomiso Ángeles Verdes</v>
          </cell>
          <cell r="D288" t="str">
            <v>21003</v>
          </cell>
        </row>
        <row r="289">
          <cell r="C289" t="str">
            <v>Fideicomiso Barrancas del Cobre</v>
          </cell>
          <cell r="D289" t="str">
            <v>21162</v>
          </cell>
        </row>
        <row r="290">
          <cell r="C290" t="str">
            <v>Fideicomiso Centro de Ingeniería y Desarrollo Industrial No. 135826-8</v>
          </cell>
          <cell r="D290" t="str">
            <v>11122</v>
          </cell>
        </row>
        <row r="291">
          <cell r="C291" t="str">
            <v>Fideicomiso de Abandono Ek Balam</v>
          </cell>
          <cell r="D291">
            <v>18586</v>
          </cell>
        </row>
        <row r="292">
          <cell r="C292" t="str">
            <v>Fideicomiso de administración de gastos previos</v>
          </cell>
          <cell r="D292" t="str">
            <v>18167</v>
          </cell>
        </row>
        <row r="293">
          <cell r="C293" t="str">
            <v>Fideicomiso de administración de teatros y salas de espectáculos IMSS</v>
          </cell>
          <cell r="D293" t="str">
            <v>00642</v>
          </cell>
        </row>
        <row r="294">
          <cell r="C294" t="str">
            <v>Fideicomiso de administración e inversión para el establecimiento y operación de los fondos de apoyo a la investigación científica y desarrollo tecnológico del INIFAP</v>
          </cell>
          <cell r="D294" t="str">
            <v>08171</v>
          </cell>
        </row>
        <row r="295">
          <cell r="C295" t="str">
            <v>Fideicomiso de administración e Inversión para el manejo del fondo de ahorro de los trabajadores del Fondo de Cultura Económica</v>
          </cell>
          <cell r="D295" t="str">
            <v>11250</v>
          </cell>
        </row>
        <row r="296">
          <cell r="C296" t="str">
            <v>Fideicomiso de administración e inversión para pensiones de los trabajadores</v>
          </cell>
          <cell r="D296" t="str">
            <v>14221</v>
          </cell>
        </row>
        <row r="297">
          <cell r="C297" t="str">
            <v>Fideicomiso de administración para el otorgamiento y primas de antigüedad</v>
          </cell>
          <cell r="D297" t="str">
            <v>06802</v>
          </cell>
        </row>
        <row r="298">
          <cell r="C298" t="str">
            <v>Fideicomiso de administración y garantía complementaria Fondo 95</v>
          </cell>
          <cell r="D298" t="str">
            <v>15001</v>
          </cell>
        </row>
        <row r="299">
          <cell r="C299" t="str">
            <v>Fideicomiso de Administración y Pago CENAGAS-BANCOMEXT número 10637</v>
          </cell>
          <cell r="D299">
            <v>18114</v>
          </cell>
        </row>
        <row r="300">
          <cell r="C300" t="str">
            <v>Fideicomiso de Administración y Pago Número 80775</v>
          </cell>
          <cell r="D300" t="str">
            <v>06106</v>
          </cell>
        </row>
        <row r="301">
          <cell r="C301" t="str">
            <v>Fideicomiso de administración y traslativo de dominio (Obras de Infraestructura para el Sistema Eléctrico Federal)</v>
          </cell>
          <cell r="D301" t="str">
            <v>18168</v>
          </cell>
        </row>
        <row r="302">
          <cell r="C302" t="str">
            <v>Fideicomiso de administración, inversión y pago número 013 ANP Valle de Bravo</v>
          </cell>
          <cell r="D302" t="str">
            <v>16152</v>
          </cell>
        </row>
        <row r="303">
          <cell r="C303" t="str">
            <v>Fideicomiso de apoyo a deudos de militares fallecidos o a militares que hayan adquirido una inutilidad en primera categoría en actos del servicio considerado de alto riesgo</v>
          </cell>
          <cell r="D303" t="str">
            <v>07001</v>
          </cell>
        </row>
        <row r="304">
          <cell r="C304" t="str">
            <v>Fideicomiso de apoyo a la investigación científica y desarrollo tecnológico del Colegio de Postgraduados</v>
          </cell>
          <cell r="D304" t="str">
            <v>08141</v>
          </cell>
        </row>
        <row r="305">
          <cell r="C305" t="str">
            <v>Fideicomiso de apoyo a las exportaciones FIDAPEX</v>
          </cell>
          <cell r="D305" t="str">
            <v>06314</v>
          </cell>
        </row>
        <row r="306">
          <cell r="C306" t="str">
            <v>Fideicomiso de apoyo a los propietarios rurales en Chiapas (FIAPAR)</v>
          </cell>
          <cell r="D306" t="str">
            <v>15002</v>
          </cell>
        </row>
        <row r="307">
          <cell r="C307" t="str">
            <v>Fideicomiso de apoyos médicos complementarios y de apoyo económico extraordinario para los servidores públicos del Poder Judicial de la Federación, con excepción de los de la Suprema Corte de Justicia de la Nación</v>
          </cell>
          <cell r="D307" t="str">
            <v>03102</v>
          </cell>
        </row>
        <row r="308">
          <cell r="C308" t="str">
            <v>Fideicomiso de beneficios sociales (FIBESO)</v>
          </cell>
          <cell r="D308" t="str">
            <v>00643</v>
          </cell>
        </row>
        <row r="309">
          <cell r="C309" t="str">
            <v>Fideicomiso de capital emprendedor</v>
          </cell>
          <cell r="D309" t="str">
            <v>06783</v>
          </cell>
        </row>
        <row r="310">
          <cell r="C310" t="str">
            <v>Fideicomiso de contragarantía para el financiamiento empresarial</v>
          </cell>
          <cell r="D310" t="str">
            <v>06784</v>
          </cell>
        </row>
        <row r="311">
          <cell r="C311" t="str">
            <v>Fideicomiso de Defensa Legal y Asistencia Legal</v>
          </cell>
          <cell r="D311" t="str">
            <v>06795</v>
          </cell>
        </row>
        <row r="312">
          <cell r="C312" t="str">
            <v>Fideicomiso de Fomento Industrial LANFI</v>
          </cell>
          <cell r="D312">
            <v>10002</v>
          </cell>
        </row>
        <row r="313">
          <cell r="C313" t="str">
            <v>Fideicomiso de Fomento Minero</v>
          </cell>
          <cell r="D313" t="str">
            <v>10102</v>
          </cell>
        </row>
        <row r="314">
          <cell r="C314" t="str">
            <v>Fideicomiso de Formación y Capacitación para el Personal de la Marina Mercante Nacional</v>
          </cell>
          <cell r="D314" t="str">
            <v>09225</v>
          </cell>
        </row>
        <row r="315">
          <cell r="C315" t="str">
            <v>Fideicomiso de inversión y administración de primas de antigüedad de los trabajadores</v>
          </cell>
          <cell r="D315" t="str">
            <v>14222</v>
          </cell>
        </row>
        <row r="316">
          <cell r="C316" t="str">
            <v>Fideicomiso de investigación científica y desarrollo tecnológico No. 1750-2</v>
          </cell>
          <cell r="D316" t="str">
            <v>11291</v>
          </cell>
        </row>
        <row r="317">
          <cell r="C317" t="str">
            <v>Fideicomiso de investigación para el desarrollo del programa de aprovechamiento del atún y protección de delfines y otros en torno a especies acuáticas protegidas</v>
          </cell>
          <cell r="D317" t="str">
            <v>08200</v>
          </cell>
        </row>
        <row r="318">
          <cell r="C318" t="str">
            <v>Fideicomiso de la Comisión Nacional de Hidrocarburos</v>
          </cell>
          <cell r="D318" t="str">
            <v>18002</v>
          </cell>
        </row>
        <row r="319">
          <cell r="C319" t="str">
            <v>Fideicomiso de la Comisión Reguladora de Energía</v>
          </cell>
          <cell r="D319" t="str">
            <v>18113</v>
          </cell>
        </row>
        <row r="320">
          <cell r="C320" t="str">
            <v>Fideicomiso de los Sistemas Normalizado de Competencia Laboral y de Certificación de Competencia Laboral</v>
          </cell>
          <cell r="D320" t="str">
            <v>11225</v>
          </cell>
        </row>
        <row r="321">
          <cell r="C321" t="str">
            <v>Fideicomiso de Microcréditos para el Bienestar</v>
          </cell>
          <cell r="D321">
            <v>10006</v>
          </cell>
        </row>
        <row r="322">
          <cell r="C322" t="str">
            <v>Fideicomiso de obligaciones laborales del CIMAT</v>
          </cell>
          <cell r="D322" t="str">
            <v>11302</v>
          </cell>
        </row>
        <row r="323">
          <cell r="C323" t="str">
            <v>Fideicomiso de pensiones del sistema BANRURAL</v>
          </cell>
          <cell r="D323" t="str">
            <v>06821</v>
          </cell>
        </row>
        <row r="324">
          <cell r="C324" t="str">
            <v>Fideicomiso de pensiones, del Fondo de Garantía y Fomento para la Agricultura, Ganadería y Avicultura</v>
          </cell>
          <cell r="D324" t="str">
            <v>06604</v>
          </cell>
        </row>
        <row r="325">
          <cell r="C325" t="str">
            <v>Fideicomiso de proyectos de investigación del Centro de Investigación Científica y de Educación Superior de Ensenada, B.C.</v>
          </cell>
          <cell r="D325" t="str">
            <v>11201</v>
          </cell>
        </row>
        <row r="326">
          <cell r="C326" t="str">
            <v>Fideicomiso de reserva para el pago de pensiones o jubilaciones y primas de antigüedad</v>
          </cell>
          <cell r="D326" t="str">
            <v>21163</v>
          </cell>
        </row>
        <row r="327">
          <cell r="C327" t="str">
            <v>Fideicomiso de Riesgo Compartido</v>
          </cell>
          <cell r="D327" t="str">
            <v>08331</v>
          </cell>
        </row>
        <row r="328">
          <cell r="C328" t="str">
            <v>Fideicomiso del fondo de cobertura social de telecomunicaciones</v>
          </cell>
          <cell r="D328" t="str">
            <v>09005</v>
          </cell>
        </row>
        <row r="329">
          <cell r="C329" t="str">
            <v>Fideicomiso del Programa de escuelas de excelencia para abatir el rezago educativo</v>
          </cell>
          <cell r="D329" t="str">
            <v>11011</v>
          </cell>
        </row>
        <row r="330">
          <cell r="C330" t="str">
            <v>Fideicomiso del Programa Nacional Financiero al Microempresario</v>
          </cell>
          <cell r="D330" t="str">
            <v>10003</v>
          </cell>
        </row>
        <row r="331">
          <cell r="C331" t="str">
            <v>Fideicomiso DIF-Bosques de las Lomas</v>
          </cell>
          <cell r="D331" t="str">
            <v>12013</v>
          </cell>
        </row>
        <row r="332">
          <cell r="C332" t="str">
            <v>Fideicomiso E-México</v>
          </cell>
          <cell r="D332" t="str">
            <v>09006</v>
          </cell>
        </row>
        <row r="333">
          <cell r="C333" t="str">
            <v>Fideicomiso fondo de apoyo a los trabajadores de confianza de la Comisión Nacional Bancaria y de Valores</v>
          </cell>
          <cell r="D333" t="str">
            <v>06201</v>
          </cell>
        </row>
        <row r="334">
          <cell r="C334" t="str">
            <v>Fideicomiso Fondo de Apoyo a Municipios</v>
          </cell>
          <cell r="D334" t="str">
            <v>06324</v>
          </cell>
        </row>
        <row r="335">
          <cell r="C335" t="str">
            <v>Fideicomiso fondo de estabilización de los ingresos presupuestarios</v>
          </cell>
          <cell r="D335" t="str">
            <v>06011</v>
          </cell>
        </row>
        <row r="336">
          <cell r="C336" t="str">
            <v>Fideicomiso fondo de inversión y estímulos al cine (FIDECINE)</v>
          </cell>
          <cell r="D336" t="str">
            <v>11313</v>
          </cell>
        </row>
        <row r="337">
          <cell r="C337" t="str">
            <v>Fideicomiso fondo de investigación científica y desarrollo tecnológico del IPN</v>
          </cell>
          <cell r="D337" t="str">
            <v>11172</v>
          </cell>
        </row>
        <row r="338">
          <cell r="C338" t="str">
            <v>Fideicomiso Fondo Nacional de Fomento Ejidal</v>
          </cell>
          <cell r="D338" t="str">
            <v>15100</v>
          </cell>
        </row>
        <row r="339">
          <cell r="C339" t="str">
            <v>Fideicomiso Fondo Nacional de Habitaciones Populares</v>
          </cell>
          <cell r="D339" t="str">
            <v>20285</v>
          </cell>
        </row>
        <row r="340">
          <cell r="C340" t="str">
            <v>Fideicomiso fondo para la producción cinematográfica de calidad (FOPROCINE)</v>
          </cell>
          <cell r="D340" t="str">
            <v>11314</v>
          </cell>
        </row>
        <row r="341">
          <cell r="C341" t="str">
            <v>Fideicomiso irrevocable de administración "Centro Cultural Santo Domingo", Oaxaca</v>
          </cell>
          <cell r="D341" t="str">
            <v>11012</v>
          </cell>
        </row>
        <row r="342">
          <cell r="C342" t="str">
            <v>Fideicomiso irrevocable de administración e inversión del fondo de pensiones o jubilaciones o primas de antigüedad de los trabajadores del Banco Nacional del Ejército, Fuerza Aérea y Armada, S.N.C.</v>
          </cell>
          <cell r="D342" t="str">
            <v>06326</v>
          </cell>
        </row>
        <row r="343">
          <cell r="C343" t="str">
            <v>Fideicomiso irrevocable de administración e inversión Niña del Milenio</v>
          </cell>
          <cell r="D343" t="str">
            <v>00645</v>
          </cell>
        </row>
        <row r="344">
          <cell r="C344" t="str">
            <v>Fideicomiso irrevocable de administración 'Museo Regional de Guadalupe', Zacatecas</v>
          </cell>
          <cell r="D344" t="str">
            <v>11153</v>
          </cell>
        </row>
        <row r="345">
          <cell r="C345" t="str">
            <v>Fideicomiso irrevocable de administración y fuente de pago número CIB/2064</v>
          </cell>
          <cell r="D345" t="str">
            <v>09128</v>
          </cell>
        </row>
        <row r="346">
          <cell r="C346" t="str">
            <v>Fideicomiso irrevocable de administración y fuente de pago, No. 1928.- para apoyar el proyecto de saneamiento del Valle de México</v>
          </cell>
          <cell r="D346" t="str">
            <v>16102</v>
          </cell>
        </row>
        <row r="347">
          <cell r="C347" t="str">
            <v>Fideicomiso irrevocable de administración y fuente de pago, No. 1928.- para apoyar el proyecto de saneamiento del Valle de México</v>
          </cell>
          <cell r="D347" t="str">
            <v>16102</v>
          </cell>
        </row>
        <row r="348">
          <cell r="C348" t="str">
            <v>Fideicomiso Irrevocable de Inversión y Garantía Ingenio Mante Pensionados número 46645-0</v>
          </cell>
          <cell r="D348" t="str">
            <v>06831</v>
          </cell>
        </row>
        <row r="349">
          <cell r="C349" t="str">
            <v>Fideicomiso Museo de Arte Popular Mexicano</v>
          </cell>
          <cell r="D349" t="str">
            <v>11144</v>
          </cell>
        </row>
        <row r="350">
          <cell r="C350" t="str">
            <v>Fideicomiso para administrar el fondo de pensiones de FOPPAZ</v>
          </cell>
          <cell r="D350" t="str">
            <v>06822</v>
          </cell>
        </row>
        <row r="351">
          <cell r="C351" t="str">
            <v>Fideicomiso para administrar el fondo de pensiones y gastos médicos de BANPESCA</v>
          </cell>
          <cell r="D351" t="str">
            <v>06823</v>
          </cell>
        </row>
        <row r="352">
          <cell r="C352" t="str">
            <v>Fideicomiso para administrar el fondo de pensiones y gastos médicos de BNCI</v>
          </cell>
          <cell r="D352" t="str">
            <v>06824</v>
          </cell>
        </row>
        <row r="353">
          <cell r="C353" t="str">
            <v>Fideicomiso para administrar la contraprestación del artículo 16 de la Ley Aduanera</v>
          </cell>
          <cell r="D353" t="str">
            <v>06103</v>
          </cell>
        </row>
        <row r="354">
          <cell r="C354" t="str">
            <v>Fideicomiso para administrar la contraprestación del artículo 16 de la Ley Aduanera</v>
          </cell>
          <cell r="D354" t="str">
            <v>06103</v>
          </cell>
        </row>
        <row r="355">
          <cell r="C355" t="str">
            <v>Fideicomiso para apoyar la construcción del Centro Nacional de las Artes</v>
          </cell>
          <cell r="D355" t="str">
            <v>11145</v>
          </cell>
        </row>
        <row r="356">
          <cell r="C356" t="str">
            <v>Fideicomiso para apoyar los programas, proyectos y acciones ambientales de la megalópolis</v>
          </cell>
          <cell r="D356" t="str">
            <v>16001</v>
          </cell>
        </row>
        <row r="357">
          <cell r="C357" t="str">
            <v>Fideicomiso para apoyo a la investigación científica y desarrollo tecnológico</v>
          </cell>
          <cell r="D357" t="str">
            <v>18674</v>
          </cell>
        </row>
        <row r="358">
          <cell r="C358" t="str">
            <v>Fideicomiso para becas y apoyos deportivos "Chelito Zamora"</v>
          </cell>
          <cell r="D358" t="str">
            <v>11234</v>
          </cell>
        </row>
        <row r="359">
          <cell r="C359" t="str">
            <v>Fideicomiso para coadyuvar al desarrollo de las entidades federativas y municipios (FIDEM)</v>
          </cell>
          <cell r="D359" t="str">
            <v>06012</v>
          </cell>
        </row>
        <row r="360">
          <cell r="C360" t="str">
            <v>Fideicomiso para cubrir gastos por demandas en el extranjero</v>
          </cell>
          <cell r="D360" t="str">
            <v>05005</v>
          </cell>
        </row>
        <row r="361">
          <cell r="C361" t="str">
            <v>Fideicomiso para el ahorro de energía eléctrica</v>
          </cell>
          <cell r="D361" t="str">
            <v>18169</v>
          </cell>
        </row>
        <row r="362">
          <cell r="C362" t="str">
            <v>Fideicomiso para el cumplimiento de obligaciones en materia de los derechos humanos</v>
          </cell>
          <cell r="D362" t="str">
            <v>04009</v>
          </cell>
        </row>
        <row r="363">
          <cell r="C363" t="str">
            <v>Fideicomiso para el desarrollo de infraestructura que implementa la reforma constitucional en materia penal</v>
          </cell>
          <cell r="D363" t="str">
            <v>03207</v>
          </cell>
        </row>
        <row r="364">
          <cell r="C364" t="str">
            <v>Fideicomiso para el desarrollo de infraestructura y equipamiento deportivo para los Juegos Panamericanos, Guadalajara 2011</v>
          </cell>
          <cell r="D364" t="str">
            <v>11235</v>
          </cell>
        </row>
        <row r="365">
          <cell r="C365" t="str">
            <v>Fideicomiso para el desarrollo de la región Sur-Sureste (Fidesur)</v>
          </cell>
          <cell r="D365" t="str">
            <v>15005</v>
          </cell>
        </row>
        <row r="366">
          <cell r="C366" t="str">
            <v>Fideicomiso para el desarrollo del deporte No. 4611-1</v>
          </cell>
          <cell r="D366" t="str">
            <v>00646</v>
          </cell>
        </row>
        <row r="367">
          <cell r="C367" t="str">
            <v>Fideicomiso para el desarrollo regional Noreste (Fidenor-Este)</v>
          </cell>
          <cell r="D367" t="str">
            <v>15006</v>
          </cell>
        </row>
        <row r="368">
          <cell r="C368" t="str">
            <v>Fideicomiso para el fomento y la conservación del Patrimonio Cultural, Antropológico, Arqueológico e Histórico de México</v>
          </cell>
          <cell r="D368" t="str">
            <v>11154</v>
          </cell>
        </row>
        <row r="369">
          <cell r="C369" t="str">
            <v>Fideicomiso para el impulso al financiamiento de las empresas</v>
          </cell>
          <cell r="D369" t="str">
            <v>06309</v>
          </cell>
        </row>
        <row r="370">
          <cell r="C370" t="str">
            <v>Fideicomiso para el mantenimiento de casas habitación de Magistrados y Jueces</v>
          </cell>
          <cell r="D370" t="str">
            <v>03208</v>
          </cell>
        </row>
        <row r="371">
          <cell r="C371" t="str">
            <v>Fideicomiso para el Pago de Gastos de Servicios de Asistencia y Defensa Legal BANCOMEXT</v>
          </cell>
          <cell r="D371" t="str">
            <v>06315</v>
          </cell>
        </row>
        <row r="372">
          <cell r="C372" t="str">
            <v>Fideicomiso para el pago de gratificación por antigüedad a los trabajadores de base de la CNBV que se retiren después de 15 años de servicios ininterrumpidos.</v>
          </cell>
          <cell r="D372" t="str">
            <v>06202</v>
          </cell>
        </row>
        <row r="373">
          <cell r="C373" t="str">
            <v>Fideicomiso para el pago de las obligaciones laborales de los trabajadores del Centro de Investigaciones en Óptica, A.C.</v>
          </cell>
          <cell r="D373" t="str">
            <v>11181</v>
          </cell>
        </row>
        <row r="374">
          <cell r="C374" t="str">
            <v>Fideicomiso para el Programa especial de financiamiento a la vivienda para el magisterio</v>
          </cell>
          <cell r="D374" t="str">
            <v>11015</v>
          </cell>
        </row>
        <row r="375">
          <cell r="C375" t="str">
            <v>Fideicomiso para la adaptación de los museos Diego Rivera y Frida Kahlo</v>
          </cell>
          <cell r="D375" t="str">
            <v>11016</v>
          </cell>
        </row>
        <row r="376">
          <cell r="C376" t="str">
            <v>Fideicomiso para la Cineteca Nacional</v>
          </cell>
          <cell r="D376" t="str">
            <v>04310</v>
          </cell>
        </row>
        <row r="377">
          <cell r="C377" t="str">
            <v>Fideicomiso para la Comisión México-Estados Unidos F 22927-8</v>
          </cell>
          <cell r="D377" t="str">
            <v>11017</v>
          </cell>
        </row>
        <row r="378">
          <cell r="C378" t="str">
            <v>Fideicomiso para la conservación de la Casa del Risco y Pinacoteca Isidro Fabela</v>
          </cell>
          <cell r="D378" t="str">
            <v>11018</v>
          </cell>
        </row>
        <row r="379">
          <cell r="C379" t="str">
            <v>Fideicomiso para la constitución de un fondo revolvente de financiamiento para el programa de aislamiento térmico de la vivienda en el Valle de Mexicali, B.C. (FIPATERM Mexicali)</v>
          </cell>
          <cell r="D379" t="str">
            <v>18170</v>
          </cell>
        </row>
        <row r="380">
          <cell r="C380" t="str">
            <v>Fideicomiso para la construcción, explotación y conservación del tramo carretero Atlacomulco-Maravatio</v>
          </cell>
          <cell r="D380" t="str">
            <v>09130</v>
          </cell>
        </row>
        <row r="381">
          <cell r="C381" t="str">
            <v>Fideicomiso para la cultura de la comisión México-Estados Unidos para el intercambio educativo y cultural F/22514 (FONCA)</v>
          </cell>
          <cell r="D381" t="str">
            <v>11014</v>
          </cell>
        </row>
        <row r="382">
          <cell r="C382" t="str">
            <v>Fideicomiso para la Evaluación de los Fondos de Aportaciones Federales (FIDEFAF)</v>
          </cell>
          <cell r="D382" t="str">
            <v>06922</v>
          </cell>
        </row>
        <row r="383">
          <cell r="C383" t="str">
            <v>Fideicomiso para la implementación del Sistema de Justicia Penal en las entidades federativas</v>
          </cell>
          <cell r="D383" t="str">
            <v>06013</v>
          </cell>
        </row>
        <row r="384">
          <cell r="C384" t="str">
            <v>Fideicomiso para la infraestructura deportiva (FINDEPO) [201011L6I01528]</v>
          </cell>
          <cell r="D384" t="str">
            <v>11237</v>
          </cell>
        </row>
        <row r="385">
          <cell r="C385" t="str">
            <v>Fideicomiso para la Infraestructura en los Estados (FIES)</v>
          </cell>
          <cell r="D385" t="str">
            <v>06014</v>
          </cell>
        </row>
        <row r="386">
          <cell r="C386" t="str">
            <v>Fideicomiso para la plataforma de infraestructura, mantenimiento y equipamiento de seguridad pública y de aeronaves</v>
          </cell>
          <cell r="D386" t="str">
            <v>04010</v>
          </cell>
        </row>
        <row r="387">
          <cell r="C387" t="str">
            <v>Fideicomiso para los trabajadores del Hotel Exconvento Santa Catarina</v>
          </cell>
          <cell r="D387" t="str">
            <v>21164</v>
          </cell>
        </row>
        <row r="388">
          <cell r="C388" t="str">
            <v>Fideicomiso para pago de primas de antigüedad y jubilación CIQA</v>
          </cell>
          <cell r="D388" t="str">
            <v>11202</v>
          </cell>
        </row>
        <row r="389">
          <cell r="C389" t="str">
            <v>Fideicomiso para pasivos laborales y primas de antigüedad para el personal del CIATEC</v>
          </cell>
          <cell r="D389" t="str">
            <v>11305</v>
          </cell>
        </row>
        <row r="390">
          <cell r="C390" t="str">
            <v>Fideicomiso para pensionados del IMP</v>
          </cell>
          <cell r="D390" t="str">
            <v>18675</v>
          </cell>
        </row>
        <row r="391">
          <cell r="C391" t="str">
            <v>Fideicomiso para trabajadores de Nacional Hotelera Baja California, S. A.</v>
          </cell>
          <cell r="D391" t="str">
            <v>21165</v>
          </cell>
        </row>
        <row r="392">
          <cell r="C392" t="str">
            <v>Fideicomiso Patronato del Centro de Diseño México</v>
          </cell>
          <cell r="D392" t="str">
            <v>06306</v>
          </cell>
        </row>
        <row r="393">
          <cell r="C393" t="str">
            <v>Fideicomiso PEA y préstamos jubilados</v>
          </cell>
          <cell r="D393" t="str">
            <v>06313</v>
          </cell>
        </row>
        <row r="394">
          <cell r="C394" t="str">
            <v>Fideicomiso pensiones complementarias de Magistrados y Jueces jubilados</v>
          </cell>
          <cell r="D394" t="str">
            <v>03209</v>
          </cell>
        </row>
        <row r="395">
          <cell r="C395" t="str">
            <v>Fideicomiso plan de pensiones para el personal activo del IMP</v>
          </cell>
          <cell r="D395" t="str">
            <v>18676</v>
          </cell>
        </row>
        <row r="396">
          <cell r="C396" t="str">
            <v>Fideicomiso plan de pensiones y jubilaciones ESSA</v>
          </cell>
          <cell r="D396" t="str">
            <v>10202</v>
          </cell>
        </row>
        <row r="397">
          <cell r="C397" t="str">
            <v>Fideicomiso preventivo</v>
          </cell>
          <cell r="D397" t="str">
            <v>04011</v>
          </cell>
        </row>
        <row r="398">
          <cell r="C398" t="str">
            <v>Fideicomiso privado irrevocable de administración 'Santo Domingo de Guzmán', Chiapas</v>
          </cell>
          <cell r="D398" t="str">
            <v>11155</v>
          </cell>
        </row>
        <row r="399">
          <cell r="C399" t="str">
            <v>Fideicomiso programa de venta de títulos en directo al público</v>
          </cell>
          <cell r="D399" t="str">
            <v>06786</v>
          </cell>
        </row>
        <row r="400">
          <cell r="C400" t="str">
            <v>Fideicomiso programa habitacional de FERRONALES en la República Mexicana</v>
          </cell>
          <cell r="D400" t="str">
            <v>09007</v>
          </cell>
        </row>
        <row r="401">
          <cell r="C401" t="str">
            <v>Fideicomiso público de administración e inversión para el desarrollo de la infraestructura y equipamiento deportivo en el Estado de Veracruz de Ignacio de la Llave para los Juegos Deportivos Centroamericanos y del Caribe Veracruz 2014</v>
          </cell>
          <cell r="D401" t="str">
            <v>11239</v>
          </cell>
        </row>
        <row r="402">
          <cell r="C402" t="str">
            <v>Fideicomiso Público de Administración y Pago</v>
          </cell>
          <cell r="D402" t="str">
            <v>16212</v>
          </cell>
        </row>
        <row r="403">
          <cell r="C403" t="str">
            <v>Fideicomiso público de administración y pago de equipo militar</v>
          </cell>
          <cell r="D403" t="str">
            <v>07002</v>
          </cell>
        </row>
        <row r="404">
          <cell r="C404" t="str">
            <v>Fideicomiso traslativo de dominio Puerto los Cabos</v>
          </cell>
          <cell r="D404" t="str">
            <v>15101</v>
          </cell>
        </row>
        <row r="405">
          <cell r="C405" t="str">
            <v>Fideprotesis</v>
          </cell>
          <cell r="D405" t="str">
            <v>12330</v>
          </cell>
        </row>
        <row r="406">
          <cell r="C406" t="str">
            <v>Financiera Nacional de Desarrollo Agropecuario, Rural, Forestal y Pesquero</v>
          </cell>
          <cell r="D406" t="str">
            <v>06565</v>
          </cell>
        </row>
        <row r="407">
          <cell r="C407" t="str">
            <v>Fiscalía General de la República</v>
          </cell>
          <cell r="D407" t="str">
            <v>00017</v>
          </cell>
        </row>
        <row r="408">
          <cell r="C408" t="str">
            <v>FONATUR Constructora, S.A. de C.V.</v>
          </cell>
          <cell r="D408" t="str">
            <v>21068</v>
          </cell>
        </row>
        <row r="409">
          <cell r="C409" t="str">
            <v>FONATUR Infraestructura, S.A. de C.V.</v>
          </cell>
          <cell r="D409" t="str">
            <v>21364</v>
          </cell>
        </row>
        <row r="410">
          <cell r="C410" t="str">
            <v>FONATUR SOLAR, S.A. de C.V.</v>
          </cell>
          <cell r="D410" t="str">
            <v>21161</v>
          </cell>
        </row>
        <row r="411">
          <cell r="C411" t="str">
            <v>FONATUR Tren Maya, S.A. de C.V.</v>
          </cell>
          <cell r="D411" t="str">
            <v>21372</v>
          </cell>
        </row>
        <row r="412">
          <cell r="C412" t="str">
            <v>Fondo Aportaciones para Servicio de Salud (FASSA)</v>
          </cell>
          <cell r="D412" t="str">
            <v>06017</v>
          </cell>
        </row>
        <row r="413">
          <cell r="C413" t="str">
            <v>Fondo de ahorro</v>
          </cell>
          <cell r="D413" t="str">
            <v>18677</v>
          </cell>
        </row>
        <row r="414">
          <cell r="C414" t="str">
            <v>Fondo de Ahorro Capitalizable de los Trabajadores Al Servicio del Estado (FONAC)</v>
          </cell>
          <cell r="D414" t="str">
            <v>06018</v>
          </cell>
        </row>
        <row r="415">
          <cell r="C415" t="str">
            <v>Fondo de ahorro para los trabajadores de CORETT</v>
          </cell>
          <cell r="D415" t="str">
            <v>15076</v>
          </cell>
        </row>
        <row r="416">
          <cell r="C416" t="str">
            <v>Fondo de Aportaciones Múltiples (FAM)</v>
          </cell>
          <cell r="D416" t="str">
            <v>06019</v>
          </cell>
        </row>
        <row r="417">
          <cell r="C417" t="str">
            <v>Fondo de Aportaciones para Educación Tecnológica y de Adultos (FAETA)</v>
          </cell>
          <cell r="D417" t="str">
            <v>06020</v>
          </cell>
        </row>
        <row r="418">
          <cell r="C418" t="str">
            <v>Fondo de Aportaciones para el Fortalecimiento de las Entidades Federativas (FAFEF)</v>
          </cell>
          <cell r="D418" t="str">
            <v>06021</v>
          </cell>
        </row>
        <row r="419">
          <cell r="C419" t="str">
            <v>Fondo de Aportaciones para el Fortalecimiento de los Municipios y de las Demarcaciones Territoriales del Distrito Federal (FORTAMUN)</v>
          </cell>
          <cell r="D419" t="str">
            <v>06022</v>
          </cell>
        </row>
        <row r="420">
          <cell r="C420" t="str">
            <v>Fondo de Aportaciones para la Infraestructura Social (FAIS)</v>
          </cell>
          <cell r="D420" t="str">
            <v>06023</v>
          </cell>
        </row>
        <row r="421">
          <cell r="C421" t="str">
            <v>Fondo de Aportaciones para la Seguridad Pública de los Estados y del Distrito Federal (FASP)</v>
          </cell>
          <cell r="D421" t="str">
            <v>06024</v>
          </cell>
        </row>
        <row r="422">
          <cell r="C422" t="str">
            <v>Fondo de Aportaciones para Nómina Educativa y Gasto Operativo (FONE)</v>
          </cell>
          <cell r="D422" t="str">
            <v>06025</v>
          </cell>
        </row>
        <row r="423">
          <cell r="C423" t="str">
            <v>Fondo de apoyo a la administración de justicia</v>
          </cell>
          <cell r="D423" t="str">
            <v>03206</v>
          </cell>
        </row>
        <row r="424">
          <cell r="C424" t="str">
            <v>Fondo de apoyo para infraestructura y seguridad</v>
          </cell>
          <cell r="D424" t="str">
            <v>06027</v>
          </cell>
        </row>
        <row r="425">
          <cell r="C425" t="str">
            <v>Fondo de apoyo social para ex trabajadores migratorios mexicanos</v>
          </cell>
          <cell r="D425" t="str">
            <v>04012</v>
          </cell>
        </row>
        <row r="426">
          <cell r="C426" t="str">
            <v>Fondo de auxilio económico a familiares de las víctimas de homicidio de mujeres en el Municipio de Juárez, Chihuahua</v>
          </cell>
          <cell r="D426" t="str">
            <v>17007</v>
          </cell>
        </row>
        <row r="427">
          <cell r="C427" t="str">
            <v>Fondo de ayuda, asistencia y reparación integral</v>
          </cell>
          <cell r="D427" t="str">
            <v>00638</v>
          </cell>
        </row>
        <row r="428">
          <cell r="C428" t="str">
            <v>Fondo de Capital de Trabajo del CENACE</v>
          </cell>
          <cell r="D428">
            <v>18702</v>
          </cell>
        </row>
        <row r="429">
          <cell r="C429" t="str">
            <v>Fondo de Capitalización e Inversión del Sector Rural</v>
          </cell>
          <cell r="D429" t="str">
            <v>06571</v>
          </cell>
        </row>
        <row r="430">
          <cell r="C430" t="str">
            <v>Fondo de compensación</v>
          </cell>
          <cell r="D430" t="str">
            <v>06029</v>
          </cell>
        </row>
        <row r="431">
          <cell r="C431" t="str">
            <v>Fondo de compensación al régimen de pequeños contribuyentes y del régimen de los intermedios</v>
          </cell>
          <cell r="D431" t="str">
            <v>06030</v>
          </cell>
        </row>
        <row r="432">
          <cell r="C432" t="str">
            <v>Fondo de compensación de automóviles nuevos</v>
          </cell>
          <cell r="D432" t="str">
            <v>06031</v>
          </cell>
        </row>
        <row r="433">
          <cell r="C433" t="str">
            <v>Fondo de cooperación internacional en ciencia y tecnología</v>
          </cell>
          <cell r="D433" t="str">
            <v>11512</v>
          </cell>
        </row>
        <row r="434">
          <cell r="C434" t="str">
            <v>Fondo de Cultura Económica</v>
          </cell>
          <cell r="D434" t="str">
            <v>11249</v>
          </cell>
        </row>
        <row r="435">
          <cell r="C435" t="str">
            <v>Fondo de desarrollo científico y tecnológico para el fomento de la producción y financiamiento de vivienda y el crecimiento del sector habitacional</v>
          </cell>
          <cell r="D435" t="str">
            <v>11513</v>
          </cell>
        </row>
        <row r="436">
          <cell r="C436" t="str">
            <v xml:space="preserve">Fondo de Desastres Naturales </v>
          </cell>
          <cell r="D436" t="str">
            <v>04013</v>
          </cell>
        </row>
        <row r="437">
          <cell r="C437" t="str">
            <v>Fondo de desincorporación de entidades</v>
          </cell>
          <cell r="D437" t="str">
            <v>06032</v>
          </cell>
        </row>
        <row r="438">
          <cell r="C438" t="str">
            <v>Fondo de Empresas Expropiadas del Sector Azucarero (*)</v>
          </cell>
          <cell r="D438" t="str">
            <v>08002</v>
          </cell>
        </row>
        <row r="439">
          <cell r="C439" t="str">
            <v>Fondo de Estabilización de los Ingresos de las Entidades Federativas (FEIEF)</v>
          </cell>
          <cell r="D439" t="str">
            <v>06033</v>
          </cell>
        </row>
        <row r="440">
          <cell r="C440" t="str">
            <v>Fondo de extracción de hidrocarburos</v>
          </cell>
          <cell r="D440" t="str">
            <v>06034</v>
          </cell>
        </row>
        <row r="441">
          <cell r="C441" t="str">
            <v>Fondo de fiscalización y recaudación</v>
          </cell>
          <cell r="D441" t="str">
            <v>06035</v>
          </cell>
        </row>
        <row r="442">
          <cell r="C442" t="str">
            <v>Fondo de fomento a la educación (FOFOE)</v>
          </cell>
          <cell r="D442" t="str">
            <v>00647</v>
          </cell>
        </row>
        <row r="443">
          <cell r="C443" t="str">
            <v>Fondo de fomento municipal</v>
          </cell>
          <cell r="D443" t="str">
            <v>06036</v>
          </cell>
        </row>
        <row r="444">
          <cell r="C444" t="str">
            <v>Fondo de fomento para la investigación científica y el desarrollo tecnológico de la Universidad Pedagógica Nacional</v>
          </cell>
          <cell r="D444" t="str">
            <v>29011</v>
          </cell>
        </row>
        <row r="445">
          <cell r="C445" t="str">
            <v>Fondo de Garantía y Fomento para la Agricultura, Ganadería y Avicultura</v>
          </cell>
          <cell r="D445" t="str">
            <v>06600</v>
          </cell>
        </row>
        <row r="446">
          <cell r="C446" t="str">
            <v>Fondo de Garantía y Fomento para las Actividades Pesqueras (*)</v>
          </cell>
          <cell r="D446" t="str">
            <v>06601</v>
          </cell>
        </row>
        <row r="447">
          <cell r="C447" t="str">
            <v>Fondo de infraestructura para países de Mesoamérica y el Caribe</v>
          </cell>
          <cell r="D447" t="str">
            <v>06037</v>
          </cell>
        </row>
        <row r="448">
          <cell r="C448" t="str">
            <v>Fondo de infraestructura y equipamiento del Instituto Federal de Telecomunicaciones</v>
          </cell>
          <cell r="D448" t="str">
            <v>09221</v>
          </cell>
        </row>
        <row r="449">
          <cell r="C449" t="str">
            <v>Fondo de innovación tecnológica Secretaría de Economía – CONACYT</v>
          </cell>
          <cell r="D449" t="str">
            <v>11514</v>
          </cell>
        </row>
        <row r="450">
          <cell r="C450" t="str">
            <v>Fondo de inversión de capital en Agronegocios (FICA Sureste 2)</v>
          </cell>
          <cell r="D450" t="str">
            <v>06572</v>
          </cell>
        </row>
        <row r="451">
          <cell r="C451" t="str">
            <v>Fondo de inversión de capital en Agronegocios 2 (FICA 2)</v>
          </cell>
          <cell r="D451" t="str">
            <v>06574</v>
          </cell>
        </row>
        <row r="452">
          <cell r="C452" t="str">
            <v>Fondo de inversión de capital en Agronegocios 3 (FICA 3)</v>
          </cell>
          <cell r="D452" t="str">
            <v>06575</v>
          </cell>
        </row>
        <row r="453">
          <cell r="C453" t="str">
            <v>Fondo de Inversión de Capital en Agronegocios 4 (FICA 4)</v>
          </cell>
          <cell r="D453" t="str">
            <v>06577</v>
          </cell>
        </row>
        <row r="454">
          <cell r="C454" t="str">
            <v>Fondo de inversión de capital en Agronegocios Activa (FICA Activa)</v>
          </cell>
          <cell r="D454" t="str">
            <v>06576</v>
          </cell>
        </row>
        <row r="455">
          <cell r="C455" t="str">
            <v>Fondo de Inversión de Capital en Agronegocios Infraestructura</v>
          </cell>
          <cell r="D455" t="str">
            <v>06578</v>
          </cell>
        </row>
        <row r="456">
          <cell r="C456" t="str">
            <v>Fondo de investigación científica y desarrollo tecnológico</v>
          </cell>
          <cell r="D456" t="str">
            <v>11204</v>
          </cell>
        </row>
        <row r="457">
          <cell r="C457" t="str">
            <v>Fondo de investigación y desarrollo para la modernización tecnológica</v>
          </cell>
          <cell r="D457" t="str">
            <v>11515</v>
          </cell>
        </row>
        <row r="458">
          <cell r="C458" t="str">
            <v>Fondo de la amistad México-Japón</v>
          </cell>
          <cell r="D458" t="str">
            <v>11021</v>
          </cell>
        </row>
        <row r="459">
          <cell r="C459" t="str">
            <v>Fondo de la Financiera Rural</v>
          </cell>
          <cell r="D459" t="str">
            <v>06566</v>
          </cell>
        </row>
        <row r="460">
          <cell r="C460" t="str">
            <v>Fondo de Mejoramiento Urbano</v>
          </cell>
          <cell r="D460" t="str">
            <v>15009</v>
          </cell>
        </row>
        <row r="461">
          <cell r="C461" t="str">
            <v>Fondo de Operación y Financiamiento Bancario a la Vivienda (*)</v>
          </cell>
          <cell r="D461" t="str">
            <v>06610</v>
          </cell>
        </row>
        <row r="462">
          <cell r="C462" t="str">
            <v>Fondo de pensiones BANCOMEXT</v>
          </cell>
          <cell r="D462" t="str">
            <v>06308</v>
          </cell>
        </row>
        <row r="463">
          <cell r="C463" t="str">
            <v>Fondo de pensiones de contribución definida de BANCOMEXT</v>
          </cell>
          <cell r="D463" t="str">
            <v>06312</v>
          </cell>
        </row>
        <row r="464">
          <cell r="C464" t="str">
            <v>Fondo de pensiones de contribución definida de Nacional Financiera</v>
          </cell>
          <cell r="D464" t="str">
            <v>06788</v>
          </cell>
        </row>
        <row r="465">
          <cell r="C465" t="str">
            <v>Fondo de pensiones de instituciones liquidadas</v>
          </cell>
          <cell r="D465" t="str">
            <v>06826</v>
          </cell>
        </row>
        <row r="466">
          <cell r="C466" t="str">
            <v>Fondo de pensiones fideicomiso liquidador de Instituciones y Organizaciones Auxiliares de Crédito</v>
          </cell>
          <cell r="D466" t="str">
            <v>06827</v>
          </cell>
        </row>
        <row r="467">
          <cell r="C467" t="str">
            <v xml:space="preserve">Fondo de pensiones Financiera Nacional Azucarera </v>
          </cell>
          <cell r="D467" t="str">
            <v>06828</v>
          </cell>
        </row>
        <row r="468">
          <cell r="C468" t="str">
            <v>Fondo de pensiones Servicios de Almacenamiento del Norte S.A.</v>
          </cell>
          <cell r="D468" t="str">
            <v>06829</v>
          </cell>
        </row>
        <row r="469">
          <cell r="C469" t="str">
            <v>Fondo de pensiones y primas de Antigüedad de NAFIN</v>
          </cell>
          <cell r="D469" t="str">
            <v>06789</v>
          </cell>
        </row>
        <row r="470">
          <cell r="C470" t="str">
            <v>Fondo de primas de antigüedad, beneficios al retiro y jubilaciones del Instituto de Investigaciones Eléctricas</v>
          </cell>
          <cell r="D470" t="str">
            <v>18472</v>
          </cell>
        </row>
        <row r="471">
          <cell r="C471" t="str">
            <v>Fondo de protección de sociedades financieras populares y de protección a sus ahorradores (F/10216)</v>
          </cell>
          <cell r="D471" t="str">
            <v>06805</v>
          </cell>
        </row>
        <row r="472">
          <cell r="C472" t="str">
            <v>Fondo de reconstrucción de Entidades Federativas</v>
          </cell>
          <cell r="D472" t="str">
            <v>06039</v>
          </cell>
        </row>
        <row r="473">
          <cell r="C473" t="str">
            <v>Fondo de retiro de los trabajadores de la SEP (FORTE)</v>
          </cell>
          <cell r="D473" t="str">
            <v>11022</v>
          </cell>
        </row>
        <row r="474">
          <cell r="C474" t="str">
            <v>Fondo de retiro voluntario y liquidaciones del personal de CIATEQ, A.C.</v>
          </cell>
          <cell r="D474" t="str">
            <v>11405</v>
          </cell>
        </row>
        <row r="475">
          <cell r="C475" t="str">
            <v>Fondo de Salud para el Bienestar</v>
          </cell>
          <cell r="D475" t="str">
            <v>12103</v>
          </cell>
        </row>
        <row r="476">
          <cell r="C476" t="str">
            <v>Fondo de Salud para el Bienestar</v>
          </cell>
          <cell r="D476" t="str">
            <v>12103</v>
          </cell>
        </row>
        <row r="477">
          <cell r="C477" t="str">
            <v>Fondo de servicio universal eléctrico</v>
          </cell>
          <cell r="D477" t="str">
            <v>18010</v>
          </cell>
        </row>
        <row r="478">
          <cell r="C478" t="str">
            <v>Fondo de supervisión auxiliar de sociedades cooperativas de ahorro y Préstamo y de Protección a sus Ahorradores. F/10217</v>
          </cell>
          <cell r="D478" t="str">
            <v>06804</v>
          </cell>
        </row>
        <row r="479">
          <cell r="C479" t="str">
            <v>Fondo editorial de la Plástica Mexicana</v>
          </cell>
          <cell r="D479" t="str">
            <v>06307</v>
          </cell>
        </row>
        <row r="480">
          <cell r="C480" t="str">
            <v>Fondo Especial de Asistencia Técnica y Garantía para Créditos Agropecuarios (*)</v>
          </cell>
          <cell r="D480" t="str">
            <v>06602</v>
          </cell>
        </row>
        <row r="481">
          <cell r="C481" t="str">
            <v>Fondo Especial para Financiamientos Agropecuarios (*)</v>
          </cell>
          <cell r="D481" t="str">
            <v>06603</v>
          </cell>
        </row>
        <row r="482">
          <cell r="C482" t="str">
            <v>Fondo general de participaciones</v>
          </cell>
          <cell r="D482" t="str">
            <v>06040</v>
          </cell>
        </row>
        <row r="483">
          <cell r="C483" t="str">
            <v>Fondo institucional de fomento regional para el desarrollo científico, tecnológico, y de innovación</v>
          </cell>
          <cell r="D483" t="str">
            <v>11516</v>
          </cell>
        </row>
        <row r="484">
          <cell r="C484" t="str">
            <v>Fondo institucional del CONACYT (FOINS)</v>
          </cell>
          <cell r="D484" t="str">
            <v>11517</v>
          </cell>
        </row>
        <row r="485">
          <cell r="C485" t="str">
            <v>Fondo laboral PEMEX</v>
          </cell>
          <cell r="D485" t="str">
            <v>18671</v>
          </cell>
        </row>
        <row r="486">
          <cell r="C486" t="str">
            <v>Fondo Mexicano del Petróleo para la Estabilización y el Desarrollo</v>
          </cell>
          <cell r="D486" t="str">
            <v>61200</v>
          </cell>
        </row>
        <row r="487">
          <cell r="C487" t="str">
            <v>Fondo Mixto Ciudades Coloniales</v>
          </cell>
          <cell r="D487" t="str">
            <v>21005</v>
          </cell>
        </row>
        <row r="488">
          <cell r="C488" t="str">
            <v>Fondo mixto CONACYT - Gobierno del Distrito Federal</v>
          </cell>
          <cell r="D488" t="str">
            <v>11518</v>
          </cell>
        </row>
        <row r="489">
          <cell r="C489" t="str">
            <v>Fondo mixto CONACYT - Gobierno del Estado de Chihuahua.</v>
          </cell>
          <cell r="D489" t="str">
            <v>11519</v>
          </cell>
        </row>
        <row r="490">
          <cell r="C490" t="str">
            <v>Fondo mixto CONACYT - Gobierno del Estado de México</v>
          </cell>
          <cell r="D490" t="str">
            <v>11520</v>
          </cell>
        </row>
        <row r="491">
          <cell r="C491" t="str">
            <v>Fondo mixto CONACYT - Gobierno del Estado de Oaxaca</v>
          </cell>
          <cell r="D491" t="str">
            <v>11521</v>
          </cell>
        </row>
        <row r="492">
          <cell r="C492" t="str">
            <v>Fondo mixto CONACYT - Gobierno del Estado de Veracruz de Ignacio de la Llave</v>
          </cell>
          <cell r="D492" t="str">
            <v>11522</v>
          </cell>
        </row>
        <row r="493">
          <cell r="C493" t="str">
            <v>Fondo mixto CONACYT - Gobierno Municipal de la Paz, Baja California Sur</v>
          </cell>
          <cell r="D493" t="str">
            <v>11523</v>
          </cell>
        </row>
        <row r="494">
          <cell r="C494" t="str">
            <v>Fondo mixto CONACYT - Gobierno Municipal de Puebla, Puebla</v>
          </cell>
          <cell r="D494" t="str">
            <v>11524</v>
          </cell>
        </row>
        <row r="495">
          <cell r="C495" t="str">
            <v>Fondo mixto CONACYT-Gobierno del Estado Aguascalientes</v>
          </cell>
          <cell r="D495" t="str">
            <v>11525</v>
          </cell>
        </row>
        <row r="496">
          <cell r="C496" t="str">
            <v>Fondo mixto CONACYT-Gobierno del Estado de Campeche</v>
          </cell>
          <cell r="D496" t="str">
            <v>11526</v>
          </cell>
        </row>
        <row r="497">
          <cell r="C497" t="str">
            <v>Fondo mixto CONACYT-Gobierno del Estado de Chiapas</v>
          </cell>
          <cell r="D497" t="str">
            <v>11527</v>
          </cell>
        </row>
        <row r="498">
          <cell r="C498" t="str">
            <v>Fondo mixto CONACYT-Gobierno del Estado de Coahuila de Zaragoza</v>
          </cell>
          <cell r="D498" t="str">
            <v>11528</v>
          </cell>
        </row>
        <row r="499">
          <cell r="C499" t="str">
            <v>Fondo mixto CONACYT-Gobierno del Estado de Colima</v>
          </cell>
          <cell r="D499" t="str">
            <v>11529</v>
          </cell>
        </row>
        <row r="500">
          <cell r="C500" t="str">
            <v>Fondo mixto CONACYT-Gobierno del Estado de Durango</v>
          </cell>
          <cell r="D500" t="str">
            <v>11530</v>
          </cell>
        </row>
        <row r="501">
          <cell r="C501" t="str">
            <v>Fondo mixto CONACYT-Gobierno del Estado de Guerrero</v>
          </cell>
          <cell r="D501" t="str">
            <v>11531</v>
          </cell>
        </row>
        <row r="502">
          <cell r="C502" t="str">
            <v>Fondo mixto CONACYT-Gobierno del Estado de Hidalgo</v>
          </cell>
          <cell r="D502" t="str">
            <v>11532</v>
          </cell>
        </row>
        <row r="503">
          <cell r="C503" t="str">
            <v>Fondo mixto CONACYT-Gobierno del Estado de Michoacán</v>
          </cell>
          <cell r="D503" t="str">
            <v>11533</v>
          </cell>
        </row>
        <row r="504">
          <cell r="C504" t="str">
            <v>Fondo mixto CONACYT-Gobierno del Estado de Quintana Roo</v>
          </cell>
          <cell r="D504" t="str">
            <v>11534</v>
          </cell>
        </row>
        <row r="505">
          <cell r="C505" t="str">
            <v>Fondo mixto CONACYT-Gobierno del Estado de Sinaloa</v>
          </cell>
          <cell r="D505" t="str">
            <v>11535</v>
          </cell>
        </row>
        <row r="506">
          <cell r="C506" t="str">
            <v>Fondo mixto CONACYT-Gobierno del Estado de Sonora</v>
          </cell>
          <cell r="D506" t="str">
            <v>11536</v>
          </cell>
        </row>
        <row r="507">
          <cell r="C507" t="str">
            <v>Fondo mixto CONACYT-Gobierno del Estado de Tabasco</v>
          </cell>
          <cell r="D507" t="str">
            <v>11537</v>
          </cell>
        </row>
        <row r="508">
          <cell r="C508" t="str">
            <v>Fondo mixto CONACYT-Gobierno del Estado de Tamaulipas</v>
          </cell>
          <cell r="D508" t="str">
            <v>11538</v>
          </cell>
        </row>
        <row r="509">
          <cell r="C509" t="str">
            <v>Fondo mixto CONACYT-Gobierno del Estado de Yucatán</v>
          </cell>
          <cell r="D509" t="str">
            <v>11539</v>
          </cell>
        </row>
        <row r="510">
          <cell r="C510" t="str">
            <v>Fondo mixto CONACYT-Gobierno Municipal de Ciudad Juárez Chihuahua</v>
          </cell>
          <cell r="D510" t="str">
            <v>11540</v>
          </cell>
        </row>
        <row r="511">
          <cell r="C511" t="str">
            <v>Fondo Mixto de Acapulco</v>
          </cell>
          <cell r="D511" t="str">
            <v>21006</v>
          </cell>
        </row>
        <row r="512">
          <cell r="C512" t="str">
            <v>Fondo mixto de cooperación técnica y científica México-España</v>
          </cell>
          <cell r="D512" t="str">
            <v>05101</v>
          </cell>
        </row>
        <row r="513">
          <cell r="C513" t="str">
            <v>Fondo Mixto de Cozumel, Quintana Roo</v>
          </cell>
          <cell r="D513" t="str">
            <v>21007</v>
          </cell>
        </row>
        <row r="514">
          <cell r="C514" t="str">
            <v>Fondo mixto de fomento a la investigación científica y tecnológica CONACYT-Gobierno del Estado Baja California</v>
          </cell>
          <cell r="D514" t="str">
            <v>11541</v>
          </cell>
        </row>
        <row r="515">
          <cell r="C515" t="str">
            <v>Fondo mixto de fomento a la investigación científica y tecnológica CONACYT-Gobierno del Estado de Baja California Sur</v>
          </cell>
          <cell r="D515" t="str">
            <v>11542</v>
          </cell>
        </row>
        <row r="516">
          <cell r="C516" t="str">
            <v>Fondo mixto de fomento a la investigación científica y tecnológica CONACYT-Gobierno del Estado de Guanajuato</v>
          </cell>
          <cell r="D516" t="str">
            <v>11543</v>
          </cell>
        </row>
        <row r="517">
          <cell r="C517" t="str">
            <v>Fondo mixto de fomento a la investigación científica y tecnológica CONACYT-Gobierno del Estado de Jalisco</v>
          </cell>
          <cell r="D517" t="str">
            <v>11544</v>
          </cell>
        </row>
        <row r="518">
          <cell r="C518" t="str">
            <v>Fondo mixto de fomento a la investigación científica y tecnológica CONACYT-Gobierno del Estado de Morelos</v>
          </cell>
          <cell r="D518" t="str">
            <v>11545</v>
          </cell>
        </row>
        <row r="519">
          <cell r="C519" t="str">
            <v>Fondo mixto de fomento a la investigación científica y tecnológica CONACYT-Gobierno del Estado de Nayarit</v>
          </cell>
          <cell r="D519" t="str">
            <v>11546</v>
          </cell>
        </row>
        <row r="520">
          <cell r="C520" t="str">
            <v>Fondo mixto de fomento a la investigación científica y tecnológica CONACYT-Gobierno del Estado de Nuevo León</v>
          </cell>
          <cell r="D520" t="str">
            <v>11547</v>
          </cell>
        </row>
        <row r="521">
          <cell r="C521" t="str">
            <v>Fondo mixto de fomento a la investigación científica y tecnológica CONACYT-Gobierno del Estado de Puebla</v>
          </cell>
          <cell r="D521" t="str">
            <v>11548</v>
          </cell>
        </row>
        <row r="522">
          <cell r="C522" t="str">
            <v>Fondo mixto de fomento a la investigación científica y tecnológica CONACYT-Gobierno del Estado de Querétaro</v>
          </cell>
          <cell r="D522" t="str">
            <v>11549</v>
          </cell>
        </row>
        <row r="523">
          <cell r="C523" t="str">
            <v>Fondo mixto de fomento a la investigación científica y tecnológica CONACYT-Gobierno del Estado de San Luis Potosí</v>
          </cell>
          <cell r="D523" t="str">
            <v>11550</v>
          </cell>
        </row>
        <row r="524">
          <cell r="C524" t="str">
            <v>Fondo mixto de fomento a la investigación científica y tecnológica CONACYT-Gobierno del Estado de Tlaxcala</v>
          </cell>
          <cell r="D524" t="str">
            <v>11551</v>
          </cell>
        </row>
        <row r="525">
          <cell r="C525" t="str">
            <v>Fondo mixto de fomento a la investigación científica y tecnológica CONACYT-Gobierno del Estado de Zacatecas</v>
          </cell>
          <cell r="D525" t="str">
            <v>11552</v>
          </cell>
        </row>
        <row r="526">
          <cell r="C526" t="str">
            <v>Fondo Mixto de Mazatlán</v>
          </cell>
          <cell r="D526" t="str">
            <v>21008</v>
          </cell>
        </row>
        <row r="527">
          <cell r="C527" t="str">
            <v>Fondo Mixto del Estado de Morelos</v>
          </cell>
          <cell r="D527" t="str">
            <v>21009</v>
          </cell>
        </row>
        <row r="528">
          <cell r="C528" t="str">
            <v>Fondo Mixto Mundo Maya</v>
          </cell>
          <cell r="D528" t="str">
            <v>21010</v>
          </cell>
        </row>
        <row r="529">
          <cell r="C529" t="str">
            <v>Fondo nacional de cooperación internacional para el desarrollo</v>
          </cell>
          <cell r="D529" t="str">
            <v>05102</v>
          </cell>
        </row>
        <row r="530">
          <cell r="C530" t="str">
            <v>Fondo Nacional de Fomento al Turismo</v>
          </cell>
          <cell r="D530" t="str">
            <v>21160</v>
          </cell>
        </row>
        <row r="531">
          <cell r="C531" t="str">
            <v>Fondo Nacional de Seguridad para Cruces Viales Ferroviarios</v>
          </cell>
          <cell r="D531" t="str">
            <v>09014</v>
          </cell>
        </row>
        <row r="532">
          <cell r="C532" t="str">
            <v>Fondo Nacional para el Fomento de las Artesanías</v>
          </cell>
          <cell r="D532" t="str">
            <v>20312</v>
          </cell>
        </row>
        <row r="533">
          <cell r="C533" t="str">
            <v>Fondo Nacional para el Fortalecimiento y Modernización de la Impartición de Justicia (FONDO JURICA)</v>
          </cell>
          <cell r="D533" t="str">
            <v>03302</v>
          </cell>
        </row>
        <row r="534">
          <cell r="C534" t="str">
            <v>Fondo para ayudas extraordinarias con motivo del incendio de la Guardería ABC</v>
          </cell>
          <cell r="D534" t="str">
            <v>00648</v>
          </cell>
        </row>
        <row r="535">
          <cell r="C535" t="str">
            <v>Fondo para el cambio climático</v>
          </cell>
          <cell r="D535" t="str">
            <v>16003</v>
          </cell>
        </row>
        <row r="536">
          <cell r="C536" t="str">
            <v>Fondo para el Cumplimiento del Programa de Infraestructura Inmobiliaria y para la Atención Ciudadana y el Mejoramiento de Módulos del Instituto Nacional Electoral</v>
          </cell>
          <cell r="D536" t="str">
            <v>22200</v>
          </cell>
        </row>
        <row r="537">
          <cell r="C537" t="str">
            <v>Fondo para el deporte de alto rendimiento</v>
          </cell>
          <cell r="D537" t="str">
            <v>11240</v>
          </cell>
        </row>
        <row r="538">
          <cell r="C538" t="str">
            <v>Fondo para el Desarrollo de Recursos Humanos (*)</v>
          </cell>
          <cell r="D538" t="str">
            <v>11275</v>
          </cell>
        </row>
        <row r="539">
          <cell r="C539" t="str">
            <v>Fondo para el fomento y apoyo a la investigación científica y tecnológica en bioseguridad y biotecnología</v>
          </cell>
          <cell r="D539" t="str">
            <v>11553</v>
          </cell>
        </row>
        <row r="540">
          <cell r="C540" t="str">
            <v>Fondo para el Mejoramiento de la Procuración de Justicia</v>
          </cell>
          <cell r="D540">
            <v>17010</v>
          </cell>
        </row>
        <row r="541">
          <cell r="C541" t="str">
            <v>Fondo para el ordenamiento de la propiedad rural</v>
          </cell>
          <cell r="D541" t="str">
            <v>15008</v>
          </cell>
        </row>
        <row r="542">
          <cell r="C542" t="str">
            <v>Fondo para la administración de los recursos provenientes de sentencias que deriven de las Acciones Colectivas Difusas, a que se refiere el artículo 624 del Código Federal de Procedimientos Civiles</v>
          </cell>
          <cell r="D542" t="str">
            <v>03210</v>
          </cell>
        </row>
        <row r="543">
          <cell r="C543"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D543" t="str">
            <v>06203</v>
          </cell>
        </row>
        <row r="544">
          <cell r="C544" t="str">
            <v>Fondo para la biodiversidad</v>
          </cell>
          <cell r="D544" t="str">
            <v>16004</v>
          </cell>
        </row>
        <row r="545">
          <cell r="C545" t="str">
            <v>Fondo para la participación de riesgos 11480</v>
          </cell>
          <cell r="D545" t="str">
            <v>06790</v>
          </cell>
        </row>
        <row r="546">
          <cell r="C546" t="str">
            <v>Fondo para la participación de riesgos en fianzas</v>
          </cell>
          <cell r="D546" t="str">
            <v>06791</v>
          </cell>
        </row>
        <row r="547">
          <cell r="C547" t="str">
            <v>Fondo para la prevención de desastres naturales</v>
          </cell>
          <cell r="D547" t="str">
            <v>04014</v>
          </cell>
        </row>
        <row r="548">
          <cell r="C548" t="str">
            <v>Fondo para la protección de personas defensoras de derechos humanos y periodistas</v>
          </cell>
          <cell r="D548" t="str">
            <v>04015</v>
          </cell>
        </row>
        <row r="549">
          <cell r="C549" t="str">
            <v>Fondo para la transición energética y el aprovechamiento sustentable de la energía</v>
          </cell>
          <cell r="D549" t="str">
            <v>18011</v>
          </cell>
        </row>
        <row r="550">
          <cell r="C550" t="str">
            <v>Fondo para los trabajadores por prima de antigüedad de EDUCAL</v>
          </cell>
          <cell r="D550" t="str">
            <v>11286</v>
          </cell>
        </row>
        <row r="551">
          <cell r="C551" t="str">
            <v>Fondo para solventar las contingencias derivadas de juicios laborales de la Comisión Federal de Competencia Económica</v>
          </cell>
          <cell r="D551" t="str">
            <v>10112</v>
          </cell>
        </row>
        <row r="552">
          <cell r="C552" t="str">
            <v>Fondo sectorial CONACYT – INEGI</v>
          </cell>
          <cell r="D552" t="str">
            <v>11554</v>
          </cell>
        </row>
        <row r="553">
          <cell r="C553" t="str">
            <v>Fondo sectorial CONACYT - Secretaría de Energía - Hidrocarburos</v>
          </cell>
          <cell r="D553" t="str">
            <v>11555</v>
          </cell>
        </row>
        <row r="554">
          <cell r="C554" t="str">
            <v>Fondo sectorial CONACYT - Secretaría de Energía - Sustentabilidad energética</v>
          </cell>
          <cell r="D554" t="str">
            <v>11556</v>
          </cell>
        </row>
        <row r="555">
          <cell r="C555" t="str">
            <v>Fondo sectorial CONACYT - SEGOB - CNS para la seguridad pública</v>
          </cell>
          <cell r="D555" t="str">
            <v>11557</v>
          </cell>
        </row>
        <row r="556">
          <cell r="C556" t="str">
            <v>Fondo sectorial de innovación Secretaría de Economía - CONACYT</v>
          </cell>
          <cell r="D556" t="str">
            <v>11558</v>
          </cell>
        </row>
        <row r="557">
          <cell r="C557" t="str">
            <v>Fondo sectorial de investigación ambiental</v>
          </cell>
          <cell r="D557" t="str">
            <v>11559</v>
          </cell>
        </row>
        <row r="558">
          <cell r="C558" t="str">
            <v>Fondo sectorial de investigación en materias agrícola, pecuaria, acuacultura, agrobiotecnología y recursos fitogenéticos</v>
          </cell>
          <cell r="D558" t="str">
            <v>11560</v>
          </cell>
        </row>
        <row r="559">
          <cell r="C559" t="str">
            <v>Fondo sectorial de investigación en salud y seguridad social</v>
          </cell>
          <cell r="D559" t="str">
            <v>11561</v>
          </cell>
        </row>
        <row r="560">
          <cell r="C560" t="str">
            <v>Fondo sectorial de investigación INIFED - CONACYT</v>
          </cell>
          <cell r="D560" t="str">
            <v>11562</v>
          </cell>
        </row>
        <row r="561">
          <cell r="C561" t="str">
            <v>Fondo sectorial de investigación para el desarrollo aeroportuario y la navegación aérea</v>
          </cell>
          <cell r="D561" t="str">
            <v>11563</v>
          </cell>
        </row>
        <row r="562">
          <cell r="C562" t="str">
            <v>Fondo sectorial de investigación para el desarrollo social</v>
          </cell>
          <cell r="D562" t="str">
            <v>11564</v>
          </cell>
        </row>
        <row r="563">
          <cell r="C563" t="str">
            <v>Fondo sectorial de investigación para la educación</v>
          </cell>
          <cell r="D563" t="str">
            <v>11565</v>
          </cell>
        </row>
        <row r="564">
          <cell r="C564" t="str">
            <v>Fondo Sectorial de Investigación para la Evaluación de la Educación CONACYT-INEE</v>
          </cell>
          <cell r="D564" t="str">
            <v>11575</v>
          </cell>
        </row>
        <row r="565">
          <cell r="C565" t="str">
            <v>Fondo sectorial de investigación Secretaría de Relaciones Exteriores</v>
          </cell>
          <cell r="D565" t="str">
            <v>11566</v>
          </cell>
        </row>
        <row r="566">
          <cell r="C566" t="str">
            <v>Fondo Sectorial de Investigación sobre Pobreza, Monitoreo y Evaluación CONACYT-CONEVAL</v>
          </cell>
          <cell r="D566" t="str">
            <v>11576</v>
          </cell>
        </row>
        <row r="567">
          <cell r="C567" t="str">
            <v>Fondo sectorial de investigación y desarrollo en ciencias navales</v>
          </cell>
          <cell r="D567" t="str">
            <v>11567</v>
          </cell>
        </row>
        <row r="568">
          <cell r="C568" t="str">
            <v>Fondo sectorial de investigación y desarrollo INMUJERES-CONACYT</v>
          </cell>
          <cell r="D568" t="str">
            <v>11568</v>
          </cell>
        </row>
        <row r="569">
          <cell r="C569" t="str">
            <v>Fondo sectorial de investigación y desarrollo sobre el agua</v>
          </cell>
          <cell r="D569" t="str">
            <v>11569</v>
          </cell>
        </row>
        <row r="570">
          <cell r="C570" t="str">
            <v>Fondo sectorial de investigación, desarrollo tecnológico e innovación del Ejército y Fuerza Aérea Mexicanos, CONACYT – SEDENA</v>
          </cell>
          <cell r="D570" t="str">
            <v>11570</v>
          </cell>
        </row>
        <row r="571">
          <cell r="C571" t="str">
            <v>Fondo sectorial de investigación, desarrollo tecnológico e innovación en actividades espaciales, CONACYT – AEM</v>
          </cell>
          <cell r="D571" t="str">
            <v>11571</v>
          </cell>
        </row>
        <row r="572">
          <cell r="C572" t="str">
            <v>Fondo sectorial para investigación y desarrollo tecnológico en energía</v>
          </cell>
          <cell r="D572" t="str">
            <v>11572</v>
          </cell>
        </row>
        <row r="573">
          <cell r="C573" t="str">
            <v>Fondo sectorial para la investigación, el desarrollo y la innovación tecnológica en turismo</v>
          </cell>
          <cell r="D573" t="str">
            <v>11573</v>
          </cell>
        </row>
        <row r="574">
          <cell r="C574" t="str">
            <v>Fondo sectorial para la investigación, el desarrollo y la innovación tecnológica forestal</v>
          </cell>
          <cell r="D574" t="str">
            <v>11574</v>
          </cell>
        </row>
        <row r="575">
          <cell r="C575" t="str">
            <v>Grupo Aeroportuario de la Ciudad de México, S.A. de C.V.</v>
          </cell>
          <cell r="D575" t="str">
            <v>09450</v>
          </cell>
        </row>
        <row r="576">
          <cell r="C576" t="str">
            <v>Guardia Nacional</v>
          </cell>
          <cell r="D576" t="str">
            <v>28001</v>
          </cell>
        </row>
        <row r="577">
          <cell r="C577" t="str">
            <v>Hospital General "Dr. Manuel Gea González"</v>
          </cell>
          <cell r="D577" t="str">
            <v>12195</v>
          </cell>
        </row>
        <row r="578">
          <cell r="C578" t="str">
            <v>Hospital General de México "Dr. Eduardo Liceaga"</v>
          </cell>
          <cell r="D578" t="str">
            <v>12197</v>
          </cell>
        </row>
        <row r="579">
          <cell r="C579" t="str">
            <v>Hospital Infantil de México Federico Gómez</v>
          </cell>
          <cell r="D579" t="str">
            <v>12200</v>
          </cell>
        </row>
        <row r="580">
          <cell r="C580" t="str">
            <v>Hospital Juárez de México</v>
          </cell>
          <cell r="D580" t="str">
            <v>12190</v>
          </cell>
        </row>
        <row r="581">
          <cell r="C581" t="str">
            <v>Hospital Regional de Alta Especialidad de Ciudad Victoria "Bicentenario 2010"</v>
          </cell>
          <cell r="D581" t="str">
            <v>12213</v>
          </cell>
        </row>
        <row r="582">
          <cell r="C582" t="str">
            <v>Hospital Regional de Alta Especialidad de Ixtapaluca</v>
          </cell>
          <cell r="D582" t="str">
            <v>12214</v>
          </cell>
        </row>
        <row r="583">
          <cell r="C583" t="str">
            <v>Hospital Regional de Alta Especialidad de la Península de Yucatán</v>
          </cell>
          <cell r="D583" t="str">
            <v>12212</v>
          </cell>
        </row>
        <row r="584">
          <cell r="C584" t="str">
            <v>Hospital Regional de Alta Especialidad de Oaxaca</v>
          </cell>
          <cell r="D584" t="str">
            <v>12211</v>
          </cell>
        </row>
        <row r="585">
          <cell r="C585" t="str">
            <v>Hospital Regional de Alta Especialidad del Bajío</v>
          </cell>
          <cell r="D585" t="str">
            <v>12210</v>
          </cell>
        </row>
        <row r="586">
          <cell r="C586" t="str">
            <v>Impresora y Encuadernadora Progreso, S.A. de C.V.</v>
          </cell>
          <cell r="D586" t="str">
            <v>11190</v>
          </cell>
        </row>
        <row r="587">
          <cell r="C587" t="str">
            <v>Impuesto Especial sobre Producción y Servicios</v>
          </cell>
          <cell r="D587" t="str">
            <v>06041</v>
          </cell>
        </row>
        <row r="588">
          <cell r="C588" t="str">
            <v>Impuesto sobre la renta participable</v>
          </cell>
          <cell r="D588" t="str">
            <v>06042</v>
          </cell>
        </row>
        <row r="589">
          <cell r="C589" t="str">
            <v>INFOTEC Centro de Investigación e Innovación en Tecnologías de la Información y Comunicación</v>
          </cell>
          <cell r="D589" t="str">
            <v>11262</v>
          </cell>
        </row>
        <row r="590">
          <cell r="C590" t="str">
            <v>Instituto de Administración y Avalúos de Bienes Nacionales</v>
          </cell>
          <cell r="D590" t="str">
            <v>27001</v>
          </cell>
        </row>
        <row r="591">
          <cell r="C591" t="str">
            <v>Instituto de Ecología, A.C.</v>
          </cell>
          <cell r="D591" t="str">
            <v>11279</v>
          </cell>
        </row>
        <row r="592">
          <cell r="C592" t="str">
            <v>Instituto de Investigaciones "Dr. José María Luis Mora"</v>
          </cell>
          <cell r="D592" t="str">
            <v>11280</v>
          </cell>
        </row>
        <row r="593">
          <cell r="C593" t="str">
            <v>Instituto de los Mexicanos en el Exterior (*)</v>
          </cell>
          <cell r="D593" t="str">
            <v>05001</v>
          </cell>
        </row>
        <row r="594">
          <cell r="C594" t="str">
            <v>Instituto de Salud para el Bienestar</v>
          </cell>
          <cell r="D594">
            <v>12380</v>
          </cell>
        </row>
        <row r="595">
          <cell r="C595" t="str">
            <v>Instituto de Seguridad Social para las Fuerzas Armadas Mexicanas</v>
          </cell>
          <cell r="D595" t="str">
            <v>07150</v>
          </cell>
        </row>
        <row r="596">
          <cell r="C596" t="str">
            <v>Instituto de Seguridad y Servicios Sociales de los Trabajadores del Estado</v>
          </cell>
          <cell r="D596" t="str">
            <v>00637</v>
          </cell>
        </row>
        <row r="597">
          <cell r="C597" t="str">
            <v>Instituto del Fondo Nacional de la Vivienda para los Trabajadores</v>
          </cell>
          <cell r="D597" t="str">
            <v>00635</v>
          </cell>
        </row>
        <row r="598">
          <cell r="C598" t="str">
            <v>Instituto del Fondo Nacional para el Consumo de los Trabajadores</v>
          </cell>
          <cell r="D598" t="str">
            <v>14120</v>
          </cell>
        </row>
        <row r="599">
          <cell r="C599" t="str">
            <v>Instituto Federal de Telecomunicaciones</v>
          </cell>
          <cell r="D599" t="str">
            <v>09121</v>
          </cell>
        </row>
        <row r="600">
          <cell r="C600" t="str">
            <v>Instituto Matías Romero (*)</v>
          </cell>
          <cell r="D600" t="str">
            <v>05002</v>
          </cell>
        </row>
        <row r="601">
          <cell r="C601" t="str">
            <v>Instituto Mexicano de Cinematografía</v>
          </cell>
          <cell r="D601" t="str">
            <v>11312</v>
          </cell>
        </row>
        <row r="602">
          <cell r="C602" t="str">
            <v>Instituto Mexicano de la Juventud</v>
          </cell>
          <cell r="D602" t="str">
            <v>11318</v>
          </cell>
        </row>
        <row r="603">
          <cell r="C603" t="str">
            <v>Instituto Mexicano de la Propiedad Industrial</v>
          </cell>
          <cell r="D603" t="str">
            <v>10265</v>
          </cell>
        </row>
        <row r="604">
          <cell r="C604" t="str">
            <v>Instituto Mexicano de la Radio</v>
          </cell>
          <cell r="D604" t="str">
            <v>11321</v>
          </cell>
        </row>
        <row r="605">
          <cell r="C605" t="str">
            <v>Instituto Mexicano de Tecnología del Agua</v>
          </cell>
          <cell r="D605" t="str">
            <v>16111</v>
          </cell>
        </row>
        <row r="606">
          <cell r="C606" t="str">
            <v>Instituto Mexicano del Petróleo</v>
          </cell>
          <cell r="D606" t="str">
            <v>18474</v>
          </cell>
        </row>
        <row r="607">
          <cell r="C607" t="str">
            <v>Instituto Mexicano del Seguro Social</v>
          </cell>
          <cell r="D607" t="str">
            <v>00641</v>
          </cell>
        </row>
        <row r="608">
          <cell r="C608" t="str">
            <v>Instituto Mexicano del Transporte (*)</v>
          </cell>
          <cell r="D608" t="str">
            <v>09001</v>
          </cell>
        </row>
        <row r="609">
          <cell r="C609" t="str">
            <v>Instituto Nacional de Antropología e Historia</v>
          </cell>
          <cell r="D609" t="str">
            <v>11151</v>
          </cell>
        </row>
        <row r="610">
          <cell r="C610" t="str">
            <v>Instituto Nacional de Astrofísica, Óptica y Electrónica</v>
          </cell>
          <cell r="D610" t="str">
            <v>11290</v>
          </cell>
        </row>
        <row r="611">
          <cell r="C611" t="str">
            <v>Instituto Nacional de Bellas Artes y Literatura</v>
          </cell>
          <cell r="D611" t="str">
            <v>11161</v>
          </cell>
        </row>
        <row r="612">
          <cell r="C612" t="str">
            <v>Instituto Nacional de Cancerología</v>
          </cell>
          <cell r="D612" t="str">
            <v>12215</v>
          </cell>
        </row>
        <row r="613">
          <cell r="C613" t="str">
            <v>Instituto Nacional de Cardiología Ignacio Chávez</v>
          </cell>
          <cell r="D613" t="str">
            <v>12220</v>
          </cell>
        </row>
        <row r="614">
          <cell r="C614" t="str">
            <v>Instituto Nacional de Ciencias Médicas y Nutrición Salvador Zubirán</v>
          </cell>
          <cell r="D614" t="str">
            <v>12226</v>
          </cell>
        </row>
        <row r="615">
          <cell r="C615" t="str">
            <v>Instituto Nacional de Ciencias Penales</v>
          </cell>
          <cell r="D615" t="str">
            <v>17110</v>
          </cell>
        </row>
        <row r="616">
          <cell r="C616" t="str">
            <v>Instituto Nacional de Ecología y Cambio Climático</v>
          </cell>
          <cell r="D616" t="str">
            <v>16121</v>
          </cell>
        </row>
        <row r="617">
          <cell r="C617" t="str">
            <v>Instituto Nacional de Electricidad y Energías Limpias</v>
          </cell>
          <cell r="D617" t="str">
            <v>18470</v>
          </cell>
        </row>
        <row r="618">
          <cell r="C618" t="str">
            <v>Instituto Nacional de Enfermedades Respiratorias Ismael Cosío Villegas</v>
          </cell>
          <cell r="D618" t="str">
            <v>12223</v>
          </cell>
        </row>
        <row r="619">
          <cell r="C619" t="str">
            <v>Instituto Nacional de Estadística y Geografía</v>
          </cell>
          <cell r="D619" t="str">
            <v>40100</v>
          </cell>
        </row>
        <row r="620">
          <cell r="C620" t="str">
            <v>Instituto Nacional de Estudios Históricos de las Revoluciones de México</v>
          </cell>
          <cell r="D620" t="str">
            <v>11199</v>
          </cell>
        </row>
        <row r="621">
          <cell r="C621" t="str">
            <v>Instituto Nacional de Geriatría (*)</v>
          </cell>
          <cell r="D621" t="str">
            <v>12012</v>
          </cell>
        </row>
        <row r="622">
          <cell r="C622" t="str">
            <v>Instituto Nacional de Investigaciones Forestales, Agrícolas y Pecuarias</v>
          </cell>
          <cell r="D622" t="str">
            <v>08170</v>
          </cell>
        </row>
        <row r="623">
          <cell r="C623" t="str">
            <v>Instituto Nacional de Investigaciones Nucleares</v>
          </cell>
          <cell r="D623" t="str">
            <v>18476</v>
          </cell>
        </row>
        <row r="624">
          <cell r="C624" t="str">
            <v>Instituto Nacional de la Economía Social</v>
          </cell>
          <cell r="D624" t="str">
            <v>20100</v>
          </cell>
        </row>
        <row r="625">
          <cell r="C625" t="str">
            <v>Instituto Nacional de la Infraestructura Física Educativa</v>
          </cell>
          <cell r="D625">
            <v>11140</v>
          </cell>
        </row>
        <row r="626">
          <cell r="C626" t="str">
            <v>Instituto Nacional de las Mujeres</v>
          </cell>
          <cell r="D626" t="str">
            <v>06104</v>
          </cell>
        </row>
        <row r="627">
          <cell r="C627" t="str">
            <v>Instituto Nacional de las Personas Adultas Mayores</v>
          </cell>
          <cell r="D627" t="str">
            <v>20410</v>
          </cell>
        </row>
        <row r="628">
          <cell r="C628" t="str">
            <v>Instituto Nacional de Lenguas Indígenas</v>
          </cell>
          <cell r="D628" t="str">
            <v>11311</v>
          </cell>
        </row>
        <row r="629">
          <cell r="C629" t="str">
            <v>Instituto Nacional de los Pueblos Indígenas</v>
          </cell>
          <cell r="D629" t="str">
            <v>00625</v>
          </cell>
        </row>
        <row r="630">
          <cell r="C630" t="str">
            <v>Instituto Nacional de Medicina Genómica</v>
          </cell>
          <cell r="D630" t="str">
            <v>12370</v>
          </cell>
        </row>
        <row r="631">
          <cell r="C631" t="str">
            <v>Instituto Nacional de Migración</v>
          </cell>
          <cell r="D631" t="str">
            <v>04111</v>
          </cell>
        </row>
        <row r="632">
          <cell r="C632" t="str">
            <v>Instituto Nacional de Neurología y Neurocirugía Manuel Velasco Suárez</v>
          </cell>
          <cell r="D632" t="str">
            <v>12230</v>
          </cell>
        </row>
        <row r="633">
          <cell r="C633" t="str">
            <v>Instituto Nacional de Pediatría</v>
          </cell>
          <cell r="D633" t="str">
            <v>12245</v>
          </cell>
        </row>
        <row r="634">
          <cell r="C634" t="str">
            <v>Instituto Nacional de Perinatología Isidro Espinosa de los Reyes</v>
          </cell>
          <cell r="D634" t="str">
            <v>12250</v>
          </cell>
        </row>
        <row r="635">
          <cell r="C635" t="str">
            <v>Instituto Nacional de Pesca</v>
          </cell>
          <cell r="D635" t="str">
            <v>08198</v>
          </cell>
        </row>
        <row r="636">
          <cell r="C636" t="str">
            <v>Instituto Nacional de Psiquiatría Ramón de la Fuente Muñiz</v>
          </cell>
          <cell r="D636" t="str">
            <v>12295</v>
          </cell>
        </row>
        <row r="637">
          <cell r="C637" t="str">
            <v>Instituto Nacional de Rehabilitación Luis Guillermo Ibarra Ibarra</v>
          </cell>
          <cell r="D637" t="str">
            <v>12329</v>
          </cell>
        </row>
        <row r="638">
          <cell r="C638" t="str">
            <v>Instituto Nacional de Salud Pública</v>
          </cell>
          <cell r="D638" t="str">
            <v>12270</v>
          </cell>
        </row>
        <row r="639">
          <cell r="C639" t="str">
            <v>Instituto Nacional de Transparencia, Acceso a la Información y Protección de Datos Personales</v>
          </cell>
          <cell r="D639" t="str">
            <v>06738</v>
          </cell>
        </row>
        <row r="640">
          <cell r="C640" t="str">
            <v>Instituto Nacional del Derecho de Autor (*)</v>
          </cell>
          <cell r="D640" t="str">
            <v>11142</v>
          </cell>
        </row>
        <row r="641">
          <cell r="C641" t="str">
            <v>Instituto Nacional del Suelo Sustentable</v>
          </cell>
          <cell r="D641" t="str">
            <v>15075</v>
          </cell>
        </row>
        <row r="642">
          <cell r="C642" t="str">
            <v>Instituto Nacional Electoral</v>
          </cell>
          <cell r="D642" t="str">
            <v>22100</v>
          </cell>
        </row>
        <row r="643">
          <cell r="C643" t="str">
            <v>Instituto Nacional para el Desarrollo de Capacidades del Sector Rural, A.C.</v>
          </cell>
          <cell r="D643" t="str">
            <v>08162</v>
          </cell>
        </row>
        <row r="644">
          <cell r="C644" t="str">
            <v>Instituto Nacional para el Federalismo y el Desarrollo Municipal (*)</v>
          </cell>
          <cell r="D644" t="str">
            <v>04005</v>
          </cell>
        </row>
        <row r="645">
          <cell r="C645" t="str">
            <v>Instituto Nacional para la Educación de los Adultos</v>
          </cell>
          <cell r="D645" t="str">
            <v>11310</v>
          </cell>
        </row>
        <row r="646">
          <cell r="C646" t="str">
            <v>Instituto para Devolver al Pueblo lo Robado</v>
          </cell>
          <cell r="D646" t="str">
            <v>06812</v>
          </cell>
        </row>
        <row r="647">
          <cell r="C647" t="str">
            <v>Instituto para el Desarrollo Técnico de las Haciendas Públicas</v>
          </cell>
          <cell r="D647" t="str">
            <v>06110</v>
          </cell>
        </row>
        <row r="648">
          <cell r="C648" t="str">
            <v>Instituto para la Protección al Ahorro Bancario</v>
          </cell>
          <cell r="D648" t="str">
            <v>06747</v>
          </cell>
        </row>
        <row r="649">
          <cell r="C649" t="str">
            <v>Instituto Politécnico Nacional</v>
          </cell>
          <cell r="D649" t="str">
            <v>11171</v>
          </cell>
        </row>
        <row r="650">
          <cell r="C650" t="str">
            <v>Instituto Potosino de Investigación Científica y Tecnológica, A.C.</v>
          </cell>
          <cell r="D650" t="str">
            <v>53110</v>
          </cell>
        </row>
        <row r="651">
          <cell r="C651" t="str">
            <v>Junta Federal de Conciliación y Arbitraje</v>
          </cell>
          <cell r="D651" t="str">
            <v>14100</v>
          </cell>
        </row>
        <row r="652">
          <cell r="C652" t="str">
            <v>La transferencia  del Fondo Mexicano del Petróleo para la Estabilización y el Desarrollo</v>
          </cell>
          <cell r="D652" t="str">
            <v>06043</v>
          </cell>
        </row>
        <row r="653">
          <cell r="C653" t="str">
            <v>Laboratorios de Biológicos y Reactivos de México, S.A. de C.V.</v>
          </cell>
          <cell r="D653" t="str">
            <v>12277</v>
          </cell>
        </row>
        <row r="654">
          <cell r="C654" t="str">
            <v>Liconsa, S.A. de C.V.</v>
          </cell>
          <cell r="D654" t="str">
            <v>20143</v>
          </cell>
        </row>
        <row r="655">
          <cell r="C655" t="str">
            <v>Lotería Nacional (LN) (Antes Pronósticos para la Asistencia Pública)</v>
          </cell>
          <cell r="D655" t="str">
            <v>06810</v>
          </cell>
        </row>
        <row r="656">
          <cell r="C656" t="str">
            <v>Lotería Nacional para la Asistencia Pública</v>
          </cell>
          <cell r="D656" t="str">
            <v>06750</v>
          </cell>
        </row>
        <row r="657">
          <cell r="C657" t="str">
            <v>M. 133.- Fraccionamiento Agua Hedionda</v>
          </cell>
          <cell r="D657" t="str">
            <v>06004</v>
          </cell>
        </row>
        <row r="658">
          <cell r="C658" t="str">
            <v>Mand. 1312.- Juicio promovido por ICA vs INECEL de la República de Ecuador</v>
          </cell>
          <cell r="D658" t="str">
            <v>06044</v>
          </cell>
        </row>
        <row r="659">
          <cell r="C659" t="str">
            <v>Mandato Antiguo Colegio de San Idelfonso</v>
          </cell>
          <cell r="D659" t="str">
            <v>11146</v>
          </cell>
        </row>
        <row r="660">
          <cell r="C660" t="str">
            <v>Mandato del fondo nacional para la cultura y las artes</v>
          </cell>
          <cell r="D660" t="str">
            <v>11147</v>
          </cell>
        </row>
        <row r="661">
          <cell r="C661" t="str">
            <v>Mandato extinta Comisión Monetaria</v>
          </cell>
          <cell r="D661" t="str">
            <v>06045</v>
          </cell>
        </row>
        <row r="662">
          <cell r="C662" t="str">
            <v>Mandato fiduciario de inversión y admón. apoyo financiero a favor del Fideicomiso Sindicatura de Promotora del Valle de Morelia (PROVAM)</v>
          </cell>
          <cell r="D662" t="str">
            <v>06046</v>
          </cell>
        </row>
        <row r="663">
          <cell r="C663" t="str">
            <v>Mandato Pago</v>
          </cell>
          <cell r="D663" t="str">
            <v>06053</v>
          </cell>
        </row>
        <row r="664">
          <cell r="C664" t="str">
            <v>Mandato para el establecimiento del Fondo de Contingencia de las RME´S</v>
          </cell>
          <cell r="D664" t="str">
            <v>05006</v>
          </cell>
        </row>
        <row r="665">
          <cell r="C665" t="str">
            <v>Mandato para el Fondo de apoyo al proyecto en el Distrito Federal</v>
          </cell>
          <cell r="D665" t="str">
            <v>11023</v>
          </cell>
        </row>
        <row r="666">
          <cell r="C666" t="str">
            <v>Mandato para la Estrategia de Fortalecimiento para la Atención a Mexicanos en Estados Unidos</v>
          </cell>
          <cell r="D666" t="str">
            <v>05103</v>
          </cell>
        </row>
        <row r="667">
          <cell r="C667" t="str">
            <v>Mandato SHCP Mex. Tex Development Corp.</v>
          </cell>
          <cell r="D667" t="str">
            <v>06048</v>
          </cell>
        </row>
        <row r="668">
          <cell r="C668" t="str">
            <v>Mario Renato Menéndez Rodríguez 7997</v>
          </cell>
          <cell r="D668" t="str">
            <v>06793</v>
          </cell>
        </row>
        <row r="669">
          <cell r="C669" t="str">
            <v>México Emprende</v>
          </cell>
          <cell r="D669" t="str">
            <v>10212</v>
          </cell>
        </row>
        <row r="670">
          <cell r="C670" t="str">
            <v>Morena</v>
          </cell>
          <cell r="D670" t="str">
            <v>22300</v>
          </cell>
        </row>
        <row r="671">
          <cell r="C671" t="str">
            <v>Movimiento Ciudadano</v>
          </cell>
          <cell r="D671" t="str">
            <v>22310</v>
          </cell>
        </row>
        <row r="672">
          <cell r="C672" t="str">
            <v>Museo Dolores Olmedo Patiño</v>
          </cell>
          <cell r="D672" t="str">
            <v>06049</v>
          </cell>
        </row>
        <row r="673">
          <cell r="C673" t="str">
            <v>Nacional Financiera, S.N.C.</v>
          </cell>
          <cell r="D673" t="str">
            <v>06780</v>
          </cell>
        </row>
        <row r="674">
          <cell r="C674" t="str">
            <v>Notimex, Agencia de Noticias del Estado Mexicano</v>
          </cell>
          <cell r="D674" t="str">
            <v>06630</v>
          </cell>
        </row>
        <row r="675">
          <cell r="C675" t="str">
            <v>Oficina de la Presidencia de la República</v>
          </cell>
          <cell r="D675" t="str">
            <v>02100</v>
          </cell>
        </row>
        <row r="676">
          <cell r="C676" t="str">
            <v>Orden Mexicana de Profesionales Marítimos y Portuarios, Similares y Conexos</v>
          </cell>
          <cell r="D676" t="str">
            <v>60277</v>
          </cell>
        </row>
        <row r="677">
          <cell r="C677" t="str">
            <v>Organismo Coordinador de las Universidades para el Bienestar Benito Juárez García</v>
          </cell>
          <cell r="D677">
            <v>11600</v>
          </cell>
        </row>
        <row r="678">
          <cell r="C678" t="str">
            <v>Organismo Coordinador de las Universidades para el Bienestar Benito Juárez García</v>
          </cell>
          <cell r="D678" t="str">
            <v>20001</v>
          </cell>
        </row>
        <row r="679">
          <cell r="C679" t="str">
            <v>Organismo Promotor de Inversiones en Telecomunicaciones</v>
          </cell>
          <cell r="D679" t="str">
            <v>09011</v>
          </cell>
        </row>
        <row r="680">
          <cell r="C680" t="str">
            <v>Para apoyar la construcción y equipamiento del nuevo recinto legislativo de la Cámara de Senadores</v>
          </cell>
          <cell r="D680" t="str">
            <v>01301</v>
          </cell>
        </row>
        <row r="681">
          <cell r="C681" t="str">
            <v>Partido Acción Nacional</v>
          </cell>
          <cell r="D681" t="str">
            <v>22330</v>
          </cell>
        </row>
        <row r="682">
          <cell r="C682" t="str">
            <v>Partido de la Revolución Democrática</v>
          </cell>
          <cell r="D682" t="str">
            <v>22340</v>
          </cell>
        </row>
        <row r="683">
          <cell r="C683" t="str">
            <v>Partido del Trabajo</v>
          </cell>
          <cell r="D683" t="str">
            <v>22350</v>
          </cell>
        </row>
        <row r="684">
          <cell r="C684" t="str">
            <v>Partido Revolucionario Institucional</v>
          </cell>
          <cell r="D684" t="str">
            <v>22370</v>
          </cell>
        </row>
        <row r="685">
          <cell r="C685" t="str">
            <v>Partido Verde Ecologista de México</v>
          </cell>
          <cell r="D685" t="str">
            <v>22380</v>
          </cell>
        </row>
        <row r="686">
          <cell r="C686" t="str">
            <v>Patronato de Obras e Instalaciones del Instituto Politécnico Nacional</v>
          </cell>
          <cell r="D686" t="str">
            <v>11390</v>
          </cell>
        </row>
        <row r="687">
          <cell r="C687" t="str">
            <v>Pemex Exploración y Producción</v>
          </cell>
          <cell r="D687" t="str">
            <v>18575</v>
          </cell>
        </row>
        <row r="688">
          <cell r="C688" t="str">
            <v>Pemex Logística</v>
          </cell>
          <cell r="D688" t="str">
            <v>18570</v>
          </cell>
        </row>
        <row r="689">
          <cell r="C689" t="str">
            <v>Pemex Transformación Industrial</v>
          </cell>
          <cell r="D689" t="str">
            <v>18679</v>
          </cell>
        </row>
        <row r="690">
          <cell r="C690" t="str">
            <v>Pensiones complementarias para mandos medios y personal operativo de la Suprema Corte de Justicia de la Nación</v>
          </cell>
          <cell r="D690" t="str">
            <v>03303</v>
          </cell>
        </row>
        <row r="691">
          <cell r="C691" t="str">
            <v>Pensiones complementarias para servidores públicos de mando superior de la Suprema Corte de Justicia de la Nación</v>
          </cell>
          <cell r="D691" t="str">
            <v>03304</v>
          </cell>
        </row>
        <row r="692">
          <cell r="C692" t="str">
            <v>Petróleos Mexicanos</v>
          </cell>
          <cell r="D692" t="str">
            <v>18572</v>
          </cell>
        </row>
        <row r="693">
          <cell r="C693" t="str">
            <v>Plan de pensiones de contribución definida para el personal de mando del FIFOMI</v>
          </cell>
          <cell r="D693" t="str">
            <v>10103</v>
          </cell>
        </row>
        <row r="694">
          <cell r="C694" t="str">
            <v>Plan de pensiones personal operativo</v>
          </cell>
          <cell r="D694" t="str">
            <v>10104</v>
          </cell>
        </row>
        <row r="695">
          <cell r="C695" t="str">
            <v>Plan de prestaciones médicas</v>
          </cell>
          <cell r="D695" t="str">
            <v>03305</v>
          </cell>
        </row>
        <row r="696">
          <cell r="C696" t="str">
            <v>Prevención y Readaptación Social</v>
          </cell>
          <cell r="D696" t="str">
            <v>36700</v>
          </cell>
        </row>
        <row r="697">
          <cell r="C697" t="str">
            <v>Prima de antigüedad</v>
          </cell>
          <cell r="D697" t="str">
            <v>10105</v>
          </cell>
        </row>
        <row r="698">
          <cell r="C698" t="str">
            <v>Procuraduría Agraria</v>
          </cell>
          <cell r="D698" t="str">
            <v>15105</v>
          </cell>
        </row>
        <row r="699">
          <cell r="C699" t="str">
            <v>Procuraduría de la Defensa del Contribuyente</v>
          </cell>
          <cell r="D699" t="str">
            <v>00632</v>
          </cell>
        </row>
        <row r="700">
          <cell r="C700" t="str">
            <v>Procuraduría Federal de la Defensa del Trabajo</v>
          </cell>
          <cell r="D700" t="str">
            <v>14111</v>
          </cell>
        </row>
        <row r="701">
          <cell r="C701" t="str">
            <v>Procuraduría Federal de Protección al Ambiente</v>
          </cell>
          <cell r="D701" t="str">
            <v>16131</v>
          </cell>
        </row>
        <row r="702">
          <cell r="C702" t="str">
            <v>Procuraduría Federal del Consumidor</v>
          </cell>
          <cell r="D702" t="str">
            <v>10315</v>
          </cell>
        </row>
        <row r="703">
          <cell r="C703" t="str">
            <v>Productora Nacional de Biológicos Veterinarios</v>
          </cell>
          <cell r="D703" t="str">
            <v>08460</v>
          </cell>
        </row>
        <row r="704">
          <cell r="C704" t="str">
            <v>Programa Nacional de Superación de Personal Académico (SUPERA)</v>
          </cell>
          <cell r="D704" t="str">
            <v>11024</v>
          </cell>
        </row>
        <row r="705">
          <cell r="C705" t="str">
            <v>ProMéxico</v>
          </cell>
          <cell r="D705" t="str">
            <v>10110</v>
          </cell>
        </row>
        <row r="706">
          <cell r="C706" t="str">
            <v>Radio Educación (*)</v>
          </cell>
          <cell r="D706" t="str">
            <v>11143</v>
          </cell>
        </row>
        <row r="707">
          <cell r="C707" t="str">
            <v>Registro Agrario Nacional</v>
          </cell>
          <cell r="D707" t="str">
            <v>15111</v>
          </cell>
        </row>
        <row r="708">
          <cell r="C708" t="str">
            <v>Remanentes presupuestarios del año 1998 y anteriores</v>
          </cell>
          <cell r="D708" t="str">
            <v>03306</v>
          </cell>
        </row>
        <row r="709">
          <cell r="C709" t="str">
            <v>Sección Mexicana de la Comisión Internacional de Límites y Aguas entre México y Estados Unidos (*)</v>
          </cell>
          <cell r="D709" t="str">
            <v>05003</v>
          </cell>
        </row>
        <row r="710">
          <cell r="C710" t="str">
            <v>Secciones Mexicanas de las Comisiones Internacionales de Límites y Aguas entre México y Guatemala, y entre México y Belice (*)</v>
          </cell>
          <cell r="D710" t="str">
            <v>05004</v>
          </cell>
        </row>
        <row r="711">
          <cell r="C711" t="str">
            <v xml:space="preserve">Secretaría de Agricultura y Desarrollo Rural </v>
          </cell>
          <cell r="D711" t="str">
            <v>00008</v>
          </cell>
        </row>
        <row r="712">
          <cell r="C712" t="str">
            <v>Secretaría de Bienestar</v>
          </cell>
          <cell r="D712" t="str">
            <v>00020</v>
          </cell>
        </row>
        <row r="713">
          <cell r="C713" t="str">
            <v>Secretaría de Cultura</v>
          </cell>
          <cell r="D713" t="str">
            <v>11141</v>
          </cell>
        </row>
        <row r="714">
          <cell r="C714" t="str">
            <v>Secretaría de Desarrollo Agrario, Territorial y Urbano</v>
          </cell>
          <cell r="D714" t="str">
            <v>00015</v>
          </cell>
        </row>
        <row r="715">
          <cell r="C715" t="str">
            <v>Secretaría de Economía</v>
          </cell>
          <cell r="D715" t="str">
            <v>00010</v>
          </cell>
        </row>
        <row r="716">
          <cell r="C716" t="str">
            <v>Secretaría de Educación Pública</v>
          </cell>
          <cell r="D716" t="str">
            <v>00011</v>
          </cell>
        </row>
        <row r="717">
          <cell r="C717" t="str">
            <v>Secretaría de Energía</v>
          </cell>
          <cell r="D717" t="str">
            <v>00018</v>
          </cell>
        </row>
        <row r="718">
          <cell r="C718" t="str">
            <v>Secretaría de Gobernación</v>
          </cell>
          <cell r="D718" t="str">
            <v>00004</v>
          </cell>
        </row>
        <row r="719">
          <cell r="C719" t="str">
            <v>Secretaría de Hacienda y Crédito Público</v>
          </cell>
          <cell r="D719" t="str">
            <v>00006</v>
          </cell>
        </row>
        <row r="720">
          <cell r="C720" t="str">
            <v>Secretaría de Infraestructura, Comunicaciones y Transportes</v>
          </cell>
          <cell r="D720" t="str">
            <v>00009</v>
          </cell>
        </row>
        <row r="721">
          <cell r="C721" t="str">
            <v>Secretaría de la Defensa Nacional</v>
          </cell>
          <cell r="D721" t="str">
            <v>00007</v>
          </cell>
        </row>
        <row r="722">
          <cell r="C722" t="str">
            <v>Secretaría de la Función Pública</v>
          </cell>
          <cell r="D722" t="str">
            <v>00027</v>
          </cell>
        </row>
        <row r="723">
          <cell r="C723" t="str">
            <v>Secretaría de Marina</v>
          </cell>
          <cell r="D723" t="str">
            <v>00013</v>
          </cell>
        </row>
        <row r="724">
          <cell r="C724" t="str">
            <v>Secretaría de Medio Ambiente y Recursos Naturales</v>
          </cell>
          <cell r="D724" t="str">
            <v>00016</v>
          </cell>
        </row>
        <row r="725">
          <cell r="C725" t="str">
            <v>Secretaría de Relaciones Exteriores</v>
          </cell>
          <cell r="D725" t="str">
            <v>00005</v>
          </cell>
        </row>
        <row r="726">
          <cell r="C726" t="str">
            <v>Secretaría de Salud</v>
          </cell>
          <cell r="D726" t="str">
            <v>00012</v>
          </cell>
        </row>
        <row r="727">
          <cell r="C727" t="str">
            <v>Secretaría de Seguridad y Protección Ciudadana</v>
          </cell>
          <cell r="D727" t="str">
            <v>00028</v>
          </cell>
        </row>
        <row r="728">
          <cell r="C728" t="str">
            <v>Secretaría de Turismo</v>
          </cell>
          <cell r="D728" t="str">
            <v>00021</v>
          </cell>
        </row>
        <row r="729">
          <cell r="C729" t="str">
            <v>Secretaría del Trabajo y Previsión Social</v>
          </cell>
          <cell r="D729" t="str">
            <v>00014</v>
          </cell>
        </row>
        <row r="730">
          <cell r="C730" t="str">
            <v>Secretaría Ejecutiva del Sistema Nacional Anticorrupción</v>
          </cell>
          <cell r="D730" t="str">
            <v>47001</v>
          </cell>
        </row>
        <row r="731">
          <cell r="C731" t="str">
            <v>Secretaría Ejecutiva del Sistema Nacional para la Protección Integral de Niñas, Niños y Adolescentes (*)</v>
          </cell>
          <cell r="D731" t="str">
            <v>04006</v>
          </cell>
        </row>
        <row r="732">
          <cell r="C732" t="str">
            <v>Secretaría General del Consejo Nacional de Población</v>
          </cell>
          <cell r="D732" t="str">
            <v>04160</v>
          </cell>
        </row>
        <row r="733">
          <cell r="C733" t="str">
            <v>Secretariado Ejecutivo del Sistema Nacional de Seguridad Pública</v>
          </cell>
          <cell r="D733" t="str">
            <v>22103</v>
          </cell>
        </row>
        <row r="734">
          <cell r="C734" t="str">
            <v>Seguridad Alimentaria Mexicana</v>
          </cell>
          <cell r="D734" t="str">
            <v>08003</v>
          </cell>
        </row>
        <row r="735">
          <cell r="C735" t="str">
            <v>Seguros de Crédito a la Vivienda SHF, S.A. de C.V. (*)</v>
          </cell>
          <cell r="D735" t="str">
            <v>06920</v>
          </cell>
        </row>
        <row r="736">
          <cell r="C736" t="str">
            <v>Senado de la República</v>
          </cell>
          <cell r="D736" t="str">
            <v>01300</v>
          </cell>
        </row>
        <row r="737">
          <cell r="C737" t="str">
            <v>Servicio de Administración Tributaria</v>
          </cell>
          <cell r="D737" t="str">
            <v>06101</v>
          </cell>
        </row>
        <row r="738">
          <cell r="C738" t="str">
            <v>Servicio de Información Agroalimentaria y Pesquera</v>
          </cell>
          <cell r="D738" t="str">
            <v>08199</v>
          </cell>
        </row>
        <row r="739">
          <cell r="C739" t="str">
            <v>Servicio de Protección Federal</v>
          </cell>
          <cell r="D739" t="str">
            <v>36001</v>
          </cell>
        </row>
        <row r="740">
          <cell r="C740" t="str">
            <v>Servicio Geológico Mexicano</v>
          </cell>
          <cell r="D740" t="str">
            <v>10100</v>
          </cell>
        </row>
        <row r="741">
          <cell r="C741" t="str">
            <v>Servicio Nacional de Inspección y Certificación de Semillas</v>
          </cell>
          <cell r="D741" t="str">
            <v>08610</v>
          </cell>
        </row>
        <row r="742">
          <cell r="C742" t="str">
            <v>Servicio Nacional de Sanidad, Inocuidad y Calidad Agroalimentaria</v>
          </cell>
          <cell r="D742" t="str">
            <v>08210</v>
          </cell>
        </row>
        <row r="743">
          <cell r="C743" t="str">
            <v>Servicio Postal Mexicano</v>
          </cell>
          <cell r="D743" t="str">
            <v>09338</v>
          </cell>
        </row>
        <row r="744">
          <cell r="C744" t="str">
            <v>Servicios a la Navegación en el Espacio Aéreo Mexicano</v>
          </cell>
          <cell r="D744" t="str">
            <v>09111</v>
          </cell>
        </row>
        <row r="745">
          <cell r="C745" t="str">
            <v>Servicios Aeroportuarios de la Ciudad de México, S.A. de C.V.</v>
          </cell>
          <cell r="D745" t="str">
            <v>09448</v>
          </cell>
        </row>
        <row r="746">
          <cell r="C746" t="str">
            <v>Servicios de Atención Psiquiátrica (*)</v>
          </cell>
          <cell r="D746" t="str">
            <v>12011</v>
          </cell>
        </row>
        <row r="747">
          <cell r="C747" t="str">
            <v>Sindicato Auténtico de los Trabajadores del Centro de Investigación en Alimentación y Desarrollo (CIAD)</v>
          </cell>
          <cell r="D747" t="str">
            <v>60295</v>
          </cell>
        </row>
        <row r="748">
          <cell r="C748" t="str">
            <v>Sindicato de Industrial de Trabajadores Salineros, Marineros, Maquinistas, Cargadores, Similares y Conexos de la Baja California</v>
          </cell>
          <cell r="D748" t="str">
            <v>60266</v>
          </cell>
        </row>
        <row r="749">
          <cell r="C749" t="str">
            <v>Sindicato de Investigaciones del INIFAP al servicio del Agro Mexicano</v>
          </cell>
          <cell r="D749" t="str">
            <v>60316</v>
          </cell>
        </row>
        <row r="750">
          <cell r="C750" t="str">
            <v>Sindicato de Investigadores y Profesores de El Colegio de la Frontera Norte</v>
          </cell>
          <cell r="D750" t="str">
            <v>60104</v>
          </cell>
        </row>
        <row r="751">
          <cell r="C751" t="str">
            <v>Sindicato de los Trabajadores de la Construcción, Mantenimiento y Conservación de Infraestructura Turística, Campos de Golf y Plantas de Tratamiento de Aguas Residuales, Similares y Conexos del Estado de Baja California Sur</v>
          </cell>
          <cell r="D751" t="str">
            <v>60298</v>
          </cell>
        </row>
        <row r="752">
          <cell r="C752" t="str">
            <v>Sindicato de Trabajadores Académicos de la Universidad Autónoma de Chapingo</v>
          </cell>
          <cell r="D752" t="str">
            <v>60105</v>
          </cell>
        </row>
        <row r="753">
          <cell r="C753" t="str">
            <v>Sindicato de Trabajadores de Baja Mantenimiento y Operación del Puerto de Loreto</v>
          </cell>
          <cell r="D753" t="str">
            <v>60271</v>
          </cell>
        </row>
        <row r="754">
          <cell r="C754" t="str">
            <v>Sindicato de Trabajadores de la Cámara de Diputados del H. Congreso de la Unión</v>
          </cell>
          <cell r="D754" t="str">
            <v>60109</v>
          </cell>
        </row>
        <row r="755">
          <cell r="C755" t="str">
            <v>Sindicato de Trabajadores de la Cámara de Diputados del Poder Legislativo Federal</v>
          </cell>
          <cell r="D755" t="str">
            <v>60110</v>
          </cell>
        </row>
        <row r="756">
          <cell r="C756" t="str">
            <v>Sindicato de Trabajadores de la Cámara de Senadores</v>
          </cell>
          <cell r="D756" t="str">
            <v>60111</v>
          </cell>
        </row>
        <row r="757">
          <cell r="C757" t="str">
            <v>Sindicato de Trabajadores de la Construcción, Materialistas, Similares y Conexos del Estado de Guerrero</v>
          </cell>
          <cell r="D757" t="str">
            <v>60273</v>
          </cell>
        </row>
        <row r="758">
          <cell r="C758" t="str">
            <v>Sindicato de Trabajadores de la Industria de la Radiodifusión, Televisión, Telecomunicaciones Similares y Conexos de la República Mexicana</v>
          </cell>
          <cell r="D758" t="str">
            <v>60275</v>
          </cell>
        </row>
        <row r="759">
          <cell r="C759" t="str">
            <v>Sindicato de Trabajadores de la Universidad Autónoma de Chapingo</v>
          </cell>
          <cell r="D759" t="str">
            <v>60115</v>
          </cell>
        </row>
        <row r="760">
          <cell r="C760" t="str">
            <v>Sindicato de Trabajadores de la Universidad Nacional Autónoma de México</v>
          </cell>
          <cell r="D760" t="str">
            <v>60116</v>
          </cell>
        </row>
        <row r="761">
          <cell r="C761" t="str">
            <v>Sindicato de Trabajadores de Talleres Gráficos de México</v>
          </cell>
          <cell r="D761" t="str">
            <v>60117</v>
          </cell>
        </row>
        <row r="762">
          <cell r="C762" t="str">
            <v>Sindicato de Trabajadores del Centro de Investigación y Docencia Económicas, A.C.</v>
          </cell>
          <cell r="D762" t="str">
            <v>60118</v>
          </cell>
        </row>
        <row r="763">
          <cell r="C763" t="str">
            <v>Sindicato de Trabajadores del Centro de Investigaciones en Óptica, A. C.</v>
          </cell>
          <cell r="D763" t="str">
            <v>60318</v>
          </cell>
        </row>
        <row r="764">
          <cell r="C764" t="str">
            <v>Sindicato de Trabajadores del Consejo Nacional de Ciencia y Tecnología</v>
          </cell>
          <cell r="D764" t="str">
            <v>60121</v>
          </cell>
        </row>
        <row r="765">
          <cell r="C765" t="str">
            <v>Sindicato de Trabajadores del Instituto Mexicano de la Juventud</v>
          </cell>
          <cell r="D765" t="str">
            <v>60122</v>
          </cell>
        </row>
        <row r="766">
          <cell r="C766" t="str">
            <v>Sindicato de Trabajadores del Instituto Mexicano de Tecnología del Agua</v>
          </cell>
          <cell r="D766" t="str">
            <v>60123</v>
          </cell>
        </row>
        <row r="767">
          <cell r="C767" t="str">
            <v>Sindicato de Trabajadores del Instituto Nacional de Ciencias Penales</v>
          </cell>
          <cell r="D767" t="str">
            <v>60124</v>
          </cell>
        </row>
        <row r="768">
          <cell r="C768" t="str">
            <v>Sindicato de Trabajadores del Instituto Nacional para el Desarrollo de Capacidades del Sector Rural</v>
          </cell>
          <cell r="D768" t="str">
            <v>60125</v>
          </cell>
        </row>
        <row r="769">
          <cell r="C769" t="str">
            <v>Sindicato de Trabajadores del Patronato de Obras e Instalaciones del Instituto Politécnico Nacional</v>
          </cell>
          <cell r="D769" t="str">
            <v>60127</v>
          </cell>
        </row>
        <row r="770">
          <cell r="C770" t="str">
            <v>Sindicato de Trabajadores del Poder Judicial de la Federación</v>
          </cell>
          <cell r="D770" t="str">
            <v>60128</v>
          </cell>
        </row>
        <row r="771">
          <cell r="C771" t="str">
            <v>Sindicato de Trabajadores del Servicio de Administración Tributaria y de Hacienda</v>
          </cell>
          <cell r="D771" t="str">
            <v>60129</v>
          </cell>
        </row>
        <row r="772">
          <cell r="C772" t="str">
            <v>Sindicato de Trabajadores del Tribunal Federal de Conciliación y Arbitraje</v>
          </cell>
          <cell r="D772" t="str">
            <v>60130</v>
          </cell>
        </row>
        <row r="773">
          <cell r="C773" t="str">
            <v>Sindicato de Trabajadores Democráticos de la Secretaría de Comunicaciones y Transportes</v>
          </cell>
          <cell r="D773" t="str">
            <v>60131</v>
          </cell>
        </row>
        <row r="774">
          <cell r="C774" t="str">
            <v>Sindicato de Trabajadores en Establecimientos Comerciales, Condo-Hoteles, Restaurantes y Similares de la Costa Grande de Guerrero C.T.M.</v>
          </cell>
          <cell r="D774" t="str">
            <v>60270</v>
          </cell>
        </row>
        <row r="775">
          <cell r="C775" t="str">
            <v>Sindicato de Trabajadores Ferrocarrileros de la República Mexicana</v>
          </cell>
          <cell r="D775" t="str">
            <v>60132</v>
          </cell>
        </row>
        <row r="776">
          <cell r="C776" t="str">
            <v>Sindicato de Trabajadores Petroleros de la República Mexicana</v>
          </cell>
          <cell r="D776" t="str">
            <v>60133</v>
          </cell>
        </row>
        <row r="777">
          <cell r="C777" t="str">
            <v>Sindicato de Unidad Nacional de los Trabajadores de Acuacultura y Pesca de la Secretaría de Agricultura y Desarrollo Rural</v>
          </cell>
          <cell r="D777" t="str">
            <v>60134</v>
          </cell>
        </row>
        <row r="778">
          <cell r="C778" t="str">
            <v>Sindicato de Vanguardia Nacional de los Trabajadores de la Secretaría de Comunicaciones y Transportes</v>
          </cell>
          <cell r="D778" t="str">
            <v>60135</v>
          </cell>
        </row>
        <row r="779">
          <cell r="C779" t="str">
            <v>Sindicato Democrático Autónomo de Trabajadores de la Secretaría de Desarrollo Social</v>
          </cell>
          <cell r="D779" t="str">
            <v>60315</v>
          </cell>
        </row>
        <row r="780">
          <cell r="C780" t="str">
            <v>Sindicato Democrático de Trabajadores de Pesca y Acuacultura de la Secretaría de Agricultura, Ganadería, Desarrollo Rural, Pesca y Alimentación</v>
          </cell>
          <cell r="D780" t="str">
            <v>60137</v>
          </cell>
        </row>
        <row r="781">
          <cell r="C781" t="str">
            <v>Sindicato Gremial de Profesores - Investigadores de El Colegio de México</v>
          </cell>
          <cell r="D781" t="str">
            <v>60138</v>
          </cell>
        </row>
        <row r="782">
          <cell r="C782" t="str">
            <v>Sindicato Independiente de Académicos del Colegio de Postgraduados</v>
          </cell>
          <cell r="D782" t="str">
            <v>60140</v>
          </cell>
        </row>
        <row r="783">
          <cell r="C783" t="str">
            <v>Sindicato Independiente de Integración Nacional de Trabajadores de la Secretaría de Agricultura, Ganadería, Desarrollo Rural, Pesca y Alimentación</v>
          </cell>
          <cell r="D783" t="str">
            <v>60301</v>
          </cell>
        </row>
        <row r="784">
          <cell r="C784" t="str">
            <v>Sindicato Independiente de Investigadores del Instituto Nacional de Investigaciones Forestales, Agrícolas y Pecuarias</v>
          </cell>
          <cell r="D784" t="str">
            <v>60142</v>
          </cell>
        </row>
        <row r="785">
          <cell r="C785" t="str">
            <v xml:space="preserve">Sindicato Independiente de Trabajadores Académicos de Oaxaca, SITAC-OAX </v>
          </cell>
          <cell r="D785" t="str">
            <v>60263</v>
          </cell>
        </row>
        <row r="786">
          <cell r="C786" t="str">
            <v>Sindicato Independiente de Trabajadores de El Colegio de Postgraduados</v>
          </cell>
          <cell r="D786" t="str">
            <v>60150</v>
          </cell>
        </row>
        <row r="787">
          <cell r="C787" t="str">
            <v>Sindicato Independiente de Trabajadores de la Cámara de Senadores</v>
          </cell>
          <cell r="D787" t="str">
            <v>60144</v>
          </cell>
        </row>
        <row r="788">
          <cell r="C788" t="str">
            <v>Sindicato Independiente de Trabajadores de la Secretaría de Comunicaciones y Transportes</v>
          </cell>
          <cell r="D788" t="str">
            <v>60147</v>
          </cell>
        </row>
        <row r="789">
          <cell r="C789" t="str">
            <v>Sindicato Independiente de Trabajadores de la Secretaría de Cultura.</v>
          </cell>
          <cell r="D789" t="str">
            <v>60309</v>
          </cell>
        </row>
        <row r="790">
          <cell r="C790" t="str">
            <v>Sindicato Independiente de Trabajadores de la Universidad Autónoma Metropolitana</v>
          </cell>
          <cell r="D790" t="str">
            <v>60288</v>
          </cell>
        </row>
        <row r="791">
          <cell r="C791" t="str">
            <v>Sindicato Independiente Nacional de Trabajadores del Colegio de Bachilleres</v>
          </cell>
          <cell r="D791" t="str">
            <v>60153</v>
          </cell>
        </row>
        <row r="792">
          <cell r="C792" t="str">
            <v>Sindicato Mexicano de Trabajadores en Servicios Especializados, Emergentes, Asistenciales y Administrativos</v>
          </cell>
          <cell r="D792" t="str">
            <v>60300</v>
          </cell>
        </row>
        <row r="793">
          <cell r="C793" t="str">
            <v>Sindicato Nacional de Arquitectos Conservadores del Patrimonio Cultural de la Secretaría de Cultura- Instituto Nacional de Antropología e Historia.</v>
          </cell>
          <cell r="D793" t="str">
            <v>60311</v>
          </cell>
        </row>
        <row r="794">
          <cell r="C794" t="str">
            <v>Sindicato Nacional de Controladores de Tránsito Aéreo</v>
          </cell>
          <cell r="D794" t="str">
            <v>60154</v>
          </cell>
        </row>
        <row r="795">
          <cell r="C795" t="str">
            <v>Sindicato Nacional de Cultura</v>
          </cell>
          <cell r="D795" t="str">
            <v>60304</v>
          </cell>
        </row>
        <row r="796">
          <cell r="C796" t="str">
            <v>Sindicato Nacional de Grupos Artísticos del Instituto Nacional de Bellas Artes y Literatura</v>
          </cell>
          <cell r="D796" t="str">
            <v>60305</v>
          </cell>
        </row>
        <row r="797">
          <cell r="C797" t="str">
            <v>Sindicato Nacional de los Trabajadores de la Secretaría de Cultura</v>
          </cell>
          <cell r="D797" t="str">
            <v>60254</v>
          </cell>
        </row>
        <row r="798">
          <cell r="C798" t="str">
            <v>Sindicato Nacional de Profesores de Investigación Científica y Docencia del INAH.</v>
          </cell>
          <cell r="D798" t="str">
            <v>60310</v>
          </cell>
        </row>
        <row r="799">
          <cell r="C799" t="str">
            <v>Sindicato Nacional de Trabajadores de DICONSA</v>
          </cell>
          <cell r="D799" t="str">
            <v>60162</v>
          </cell>
        </row>
        <row r="800">
          <cell r="C800" t="str">
            <v>Sindicato Nacional de Trabajadores de Hacienda y del Servicio de Administración Tributaria</v>
          </cell>
          <cell r="D800" t="str">
            <v>60163</v>
          </cell>
        </row>
        <row r="801">
          <cell r="C801" t="str">
            <v>Sindicato Nacional de Trabajadores de la Casa de Moneda de México</v>
          </cell>
          <cell r="D801" t="str">
            <v>60164</v>
          </cell>
        </row>
        <row r="802">
          <cell r="C802" t="str">
            <v>Sindicato Nacional de Trabajadores de la Comisión Nacional Bancaria y de Valores</v>
          </cell>
          <cell r="D802" t="str">
            <v>60166</v>
          </cell>
        </row>
        <row r="803">
          <cell r="C803" t="str">
            <v>Sindicato Nacional de Trabajadores de la Comisión Nacional de Cultura Física y Deporte</v>
          </cell>
          <cell r="D803" t="str">
            <v>60167</v>
          </cell>
        </row>
        <row r="804">
          <cell r="C804" t="str">
            <v>Sindicato Nacional de Trabajadores de la Comisión Nacional de los Salarios Mínimos</v>
          </cell>
          <cell r="D804" t="str">
            <v>60225</v>
          </cell>
        </row>
        <row r="805">
          <cell r="C805" t="str">
            <v>Sindicato Nacional de Trabajadores de la Comisión Nacional de Seguros y Fianzas</v>
          </cell>
          <cell r="D805" t="str">
            <v>60112</v>
          </cell>
        </row>
        <row r="806">
          <cell r="C806" t="str">
            <v>Sindicato Nacional de Trabajadores de la Comisión Nacional para la Protección y Defensa de los Usuarios de Servicios Financieros (SINACONDUSEF)</v>
          </cell>
          <cell r="D806" t="str">
            <v>60168</v>
          </cell>
        </row>
        <row r="807">
          <cell r="C807" t="str">
            <v>Sindicato Nacional de Trabajadores de la Construcción, Terraceros, Conexos y Similares de México</v>
          </cell>
          <cell r="D807" t="str">
            <v>60268</v>
          </cell>
        </row>
        <row r="808">
          <cell r="C808" t="str">
            <v>Sindicato Nacional de Trabajadores de la Educación</v>
          </cell>
          <cell r="D808" t="str">
            <v>60171</v>
          </cell>
        </row>
        <row r="809">
          <cell r="C809" t="str">
            <v>Sindicato Nacional de Trabajadores de la Educación para Adultos</v>
          </cell>
          <cell r="D809" t="str">
            <v>60170</v>
          </cell>
        </row>
        <row r="810">
          <cell r="C810" t="str">
            <v>Sindicato Nacional de Trabajadores de la Fiscalía General de la República</v>
          </cell>
          <cell r="D810" t="str">
            <v>60176</v>
          </cell>
        </row>
        <row r="811">
          <cell r="C811" t="str">
            <v>Sindicato Nacional de Trabajadores de la Industria Aeroportuaria y de Servicios, Similares y Conexos de la República Mexicana</v>
          </cell>
          <cell r="D811" t="str">
            <v>60172</v>
          </cell>
        </row>
        <row r="812">
          <cell r="C812"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D812" t="str">
            <v>60283</v>
          </cell>
        </row>
        <row r="813">
          <cell r="C813" t="str">
            <v>Sindicato Nacional de Trabajadores de la Industria Láctea, Alimenticia, Similares y Conexos de la República Mexicana</v>
          </cell>
          <cell r="D813" t="str">
            <v>60299</v>
          </cell>
        </row>
        <row r="814">
          <cell r="C814" t="str">
            <v>Sindicato Nacional de Trabajadores de la Lotería Nacional</v>
          </cell>
          <cell r="D814" t="str">
            <v>60173</v>
          </cell>
        </row>
        <row r="815">
          <cell r="C815" t="str">
            <v>Sindicato Nacional de Trabajadores de la Procuraduría Agraria “Felipe Carrillo Puerto”</v>
          </cell>
          <cell r="D815" t="str">
            <v>60174</v>
          </cell>
        </row>
        <row r="816">
          <cell r="C816" t="str">
            <v>Sindicato Nacional de Trabajadores de la Procuraduría Federal del Consumidor</v>
          </cell>
          <cell r="D816" t="str">
            <v>60274</v>
          </cell>
        </row>
        <row r="817">
          <cell r="C817" t="str">
            <v>Sindicato Nacional de Trabajadores de la Secretaría de Agricultura y Desarrollo Rural</v>
          </cell>
          <cell r="D817" t="str">
            <v>60178</v>
          </cell>
        </row>
        <row r="818">
          <cell r="C818" t="str">
            <v>Sindicato Nacional de Trabajadores de la Secretaría de Bienestar</v>
          </cell>
          <cell r="D818" t="str">
            <v>60180</v>
          </cell>
        </row>
        <row r="819">
          <cell r="C819" t="str">
            <v>Sindicato Nacional de Trabajadores de la Secretaría de Comunicaciones y Transportes</v>
          </cell>
          <cell r="D819" t="str">
            <v>60179</v>
          </cell>
        </row>
        <row r="820">
          <cell r="C820" t="str">
            <v>Sindicato Nacional de Trabajadores de la Secretaría de Desarrollo Agrario, Territorial y Urbano</v>
          </cell>
          <cell r="D820" t="str">
            <v>60257</v>
          </cell>
        </row>
        <row r="821">
          <cell r="C821" t="str">
            <v>Sindicato Nacional de Trabajadores de la Secretaría de Economía</v>
          </cell>
          <cell r="D821" t="str">
            <v>60181</v>
          </cell>
        </row>
        <row r="822">
          <cell r="C822" t="str">
            <v>Sindicato Nacional de Trabajadores de la Secretaría de Energía</v>
          </cell>
          <cell r="D822" t="str">
            <v>60182</v>
          </cell>
        </row>
        <row r="823">
          <cell r="C823" t="str">
            <v>Sindicato Nacional de Trabajadores de la Secretaría de Gobernación</v>
          </cell>
          <cell r="D823" t="str">
            <v>60183</v>
          </cell>
        </row>
        <row r="824">
          <cell r="C824" t="str">
            <v>Sindicato Nacional de Trabajadores de la Secretaría de Medio Ambiente y Recursos Naturales</v>
          </cell>
          <cell r="D824" t="str">
            <v>60190</v>
          </cell>
        </row>
        <row r="825">
          <cell r="C825" t="str">
            <v>Sindicato Nacional de Trabajadores de la Secretaría de Relaciones Exteriores</v>
          </cell>
          <cell r="D825" t="str">
            <v>60186</v>
          </cell>
        </row>
        <row r="826">
          <cell r="C826" t="str">
            <v>Sindicato Nacional de Trabajadores de la Secretaría de Salud</v>
          </cell>
          <cell r="D826" t="str">
            <v>60187</v>
          </cell>
        </row>
        <row r="827">
          <cell r="C827" t="str">
            <v>Sindicato Nacional de Trabajadores de la Secretaría de Turismo</v>
          </cell>
          <cell r="D827" t="str">
            <v>60189</v>
          </cell>
        </row>
        <row r="828">
          <cell r="C828" t="str">
            <v>Sindicato Nacional de Trabajadores de la Secretaría del Trabajo y Previsión Social</v>
          </cell>
          <cell r="D828" t="str">
            <v>60191</v>
          </cell>
        </row>
        <row r="829">
          <cell r="C829" t="str">
            <v>Sindicato Nacional de Trabajadores de los Tribunales Agrarios</v>
          </cell>
          <cell r="D829" t="str">
            <v>60158</v>
          </cell>
        </row>
        <row r="830">
          <cell r="C830" t="str">
            <v>Sindicato Nacional de Trabajadores de Pronósticos para la Asistencia Pública</v>
          </cell>
          <cell r="D830" t="str">
            <v>60160</v>
          </cell>
        </row>
        <row r="831">
          <cell r="C831" t="str">
            <v>Sindicato Nacional de Trabajadores del Archivo General de la Nación</v>
          </cell>
          <cell r="D831" t="str">
            <v>60193</v>
          </cell>
        </row>
        <row r="832">
          <cell r="C832" t="str">
            <v>Sindicato Nacional de Trabajadores del Banco del Ahorro Nacional y Servicios Financieros</v>
          </cell>
          <cell r="D832" t="str">
            <v>60194</v>
          </cell>
        </row>
        <row r="833">
          <cell r="C833" t="str">
            <v>Sindicato Nacional de Trabajadores del Centro Nacional de Control del Gas Natural</v>
          </cell>
          <cell r="D833" t="str">
            <v>60258</v>
          </cell>
        </row>
        <row r="834">
          <cell r="C834" t="str">
            <v>Sindicato Nacional de Trabajadores del Fideicomiso Fondo Nacional de Fomento Ejidal</v>
          </cell>
          <cell r="D834" t="str">
            <v>60195</v>
          </cell>
        </row>
        <row r="835">
          <cell r="C835" t="str">
            <v>Sindicato Nacional de Trabajadores del Fondo Nacional de Fomento al Turismo</v>
          </cell>
          <cell r="D835" t="str">
            <v>60196</v>
          </cell>
        </row>
        <row r="836">
          <cell r="C836" t="str">
            <v>Sindicato Nacional de Trabajadores del Instituto de Seguridad y Servicios Sociales de los Trabajadores del Estado</v>
          </cell>
          <cell r="D836" t="str">
            <v>60198</v>
          </cell>
        </row>
        <row r="837">
          <cell r="C837" t="str">
            <v>Sindicato Nacional de Trabajadores del Instituto Mexicano de la Radio</v>
          </cell>
          <cell r="D837" t="str">
            <v>60200</v>
          </cell>
        </row>
        <row r="838">
          <cell r="C838" t="str">
            <v>Sindicato Nacional de Trabajadores del Instituto Mexicano del Petróleo</v>
          </cell>
          <cell r="D838" t="str">
            <v>60278</v>
          </cell>
        </row>
        <row r="839">
          <cell r="C839" t="str">
            <v>Sindicato Nacional de Trabajadores del Instituto Nacional de Bellas Artes y Literatura</v>
          </cell>
          <cell r="D839" t="str">
            <v>60290</v>
          </cell>
        </row>
        <row r="840">
          <cell r="C840" t="str">
            <v>Sindicato Nacional de Trabajadores del Instituto Nacional de Bellas Artes y Literatura 227</v>
          </cell>
          <cell r="D840" t="str">
            <v>60314</v>
          </cell>
        </row>
        <row r="841">
          <cell r="C841" t="str">
            <v>Sindicato Nacional de Trabajadores del Instituto Nacional de Estadística y Geografía</v>
          </cell>
          <cell r="D841" t="str">
            <v>60201</v>
          </cell>
        </row>
        <row r="842">
          <cell r="C842" t="str">
            <v>Sindicato Nacional de Trabajadores del Instituto Nacional de la Infraestructura Física Educativa</v>
          </cell>
          <cell r="D842" t="str">
            <v>60197</v>
          </cell>
        </row>
        <row r="843">
          <cell r="C843" t="str">
            <v>Sindicato Nacional de Trabajadores del Instituto Nacional de las Personas Adultas Mayores</v>
          </cell>
          <cell r="D843" t="str">
            <v>60202</v>
          </cell>
        </row>
        <row r="844">
          <cell r="C844" t="str">
            <v>Sindicato Nacional de Trabajadores del Instituto Nacional del Suelo Sustentable</v>
          </cell>
          <cell r="D844" t="str">
            <v>60169</v>
          </cell>
        </row>
        <row r="845">
          <cell r="C845" t="str">
            <v>Sindicato Nacional de Trabajadores del Seguro Social</v>
          </cell>
          <cell r="D845" t="str">
            <v>60203</v>
          </cell>
        </row>
        <row r="846">
          <cell r="C846" t="str">
            <v>Sindicato Nacional de Trabajadores del Servicio Postal Mexicano “Correos de México”</v>
          </cell>
          <cell r="D846" t="str">
            <v>60204</v>
          </cell>
        </row>
        <row r="847">
          <cell r="C847" t="str">
            <v>Sindicato Nacional de Trabajadores del Sistema Nacional para el Desarrollo Integral de la Familia</v>
          </cell>
          <cell r="D847" t="str">
            <v>60205</v>
          </cell>
        </row>
        <row r="848">
          <cell r="C848" t="str">
            <v>Sindicato Nacional de Trabajadores del Tribunal Federal de Justicia Administrativa</v>
          </cell>
          <cell r="D848" t="str">
            <v>60206</v>
          </cell>
        </row>
        <row r="849">
          <cell r="C849" t="str">
            <v>Sindicato Nacional de Trabajadores Revolucionarios de la Secretaría de Desarrollo Agrario, Territorial y Urbano</v>
          </cell>
          <cell r="D849" t="str">
            <v>60289</v>
          </cell>
        </row>
        <row r="850">
          <cell r="C850" t="str">
            <v>Sindicato Nacional de Trabajadores y Empleados de Servicios en General, Financieros, Similares y Conexos de la República Mexicana</v>
          </cell>
          <cell r="D850" t="str">
            <v>60282</v>
          </cell>
        </row>
        <row r="851">
          <cell r="C851" t="str">
            <v>Sindicato Nacional de Trabajadores, Académicos e Investigadores del Instituto Nacional de Bellas Artes y Literatura</v>
          </cell>
          <cell r="D851" t="str">
            <v>60302</v>
          </cell>
        </row>
        <row r="852">
          <cell r="C852" t="str">
            <v>Sindicato Nacional de Unidad de los Trabajadores de la Secretaría de Comunicaciones y Transportes</v>
          </cell>
          <cell r="D852" t="str">
            <v>60209</v>
          </cell>
        </row>
        <row r="853">
          <cell r="C853" t="str">
            <v>Sindicato Nacional Democrático de Trabajadores de la Secretaría de Cultura.</v>
          </cell>
          <cell r="D853" t="str">
            <v>60308</v>
          </cell>
        </row>
        <row r="854">
          <cell r="C854" t="str">
            <v>Sindicato Nacional Democrático de Trabajadores de la Secretaría de Desarrollo Agrario, Territorial y Urbano</v>
          </cell>
          <cell r="D854" t="str">
            <v>60211</v>
          </cell>
        </row>
        <row r="855">
          <cell r="C855" t="str">
            <v>Sindicato Nacional Democrático de Trabajadores de los Tribunales Agrarios</v>
          </cell>
          <cell r="D855" t="str">
            <v>60212</v>
          </cell>
        </row>
        <row r="856">
          <cell r="C856" t="str">
            <v>Sindicato Nacional Democrático de Trabajadores de SENEAM</v>
          </cell>
          <cell r="D856" t="str">
            <v>60293</v>
          </cell>
        </row>
        <row r="857">
          <cell r="C857" t="str">
            <v>Sindicato Nacional Independiente de los Trabajadores de la Secretaría de Economía</v>
          </cell>
          <cell r="D857" t="str">
            <v>60213</v>
          </cell>
        </row>
        <row r="858">
          <cell r="C858" t="str">
            <v>Sindicato Nacional Independiente de Trabajadores de la Fiscalía General de la Republica</v>
          </cell>
          <cell r="D858" t="str">
            <v>60214</v>
          </cell>
        </row>
        <row r="859">
          <cell r="C859" t="str">
            <v>Sindicato Nacional Independiente de Trabajadores de la Secretaría de Desarrollo Agrario, Territorial y Urbano</v>
          </cell>
          <cell r="D859" t="str">
            <v>60259</v>
          </cell>
        </row>
        <row r="860">
          <cell r="C860" t="str">
            <v>Sindicato Nacional Independiente de Trabajadores de la Secretaría de Desarrollo Social</v>
          </cell>
          <cell r="D860" t="str">
            <v>60215</v>
          </cell>
        </row>
        <row r="861">
          <cell r="C861" t="str">
            <v>Sindicato Nacional Independiente de Trabajadores de la Secretaría de Medio Ambiente y Recursos Naturales</v>
          </cell>
          <cell r="D861" t="str">
            <v>60216</v>
          </cell>
        </row>
        <row r="862">
          <cell r="C862" t="str">
            <v>Sindicato Nacional Independiente de Trabajadores del Instituto Nacional de Bellas Artes y Literatura</v>
          </cell>
          <cell r="D862" t="str">
            <v>60303</v>
          </cell>
        </row>
        <row r="863">
          <cell r="C863" t="str">
            <v>Sindicato Nacional Único y Democrático de los Trabajadores del Banco Nacional de Comercio Exterior</v>
          </cell>
          <cell r="D863" t="str">
            <v>60218</v>
          </cell>
        </row>
        <row r="864">
          <cell r="C864" t="str">
            <v>Sindicato Patrimonio de Trabajadores y Empleados de la Industria</v>
          </cell>
          <cell r="D864" t="str">
            <v>60294</v>
          </cell>
        </row>
        <row r="865">
          <cell r="C865" t="str">
            <v>Sindicato Revolucionario de Trabajadores de la Auditoría Superior de la Federación de la H. Cámara de Diputados</v>
          </cell>
          <cell r="D865" t="str">
            <v>60219</v>
          </cell>
        </row>
        <row r="866">
          <cell r="C866" t="str">
            <v>Sindicato Revolucionario Nacional de Trabajadores de la Secretaría de Comunicaciones y Transportes</v>
          </cell>
          <cell r="D866" t="str">
            <v>60313</v>
          </cell>
        </row>
        <row r="867">
          <cell r="C867" t="str">
            <v>Sindicato Único de Personal Técnico y Administrativo del Centro de Investigaciones Biológicas del Noroeste</v>
          </cell>
          <cell r="D867" t="str">
            <v>60221</v>
          </cell>
        </row>
        <row r="868">
          <cell r="C868" t="str">
            <v>Sindicato Único de Trabajadores Académicos de la Universidad Autónoma Agraria Antonio Narro</v>
          </cell>
          <cell r="D868" t="str">
            <v>60222</v>
          </cell>
        </row>
        <row r="869">
          <cell r="C869" t="str">
            <v>Sindicato Único de Trabajadores de AGROASEMEX, S. A.</v>
          </cell>
          <cell r="D869" t="str">
            <v>60284</v>
          </cell>
        </row>
        <row r="870">
          <cell r="C870" t="str">
            <v>Sindicato Único de Trabajadores de Biológicos y Reactivos</v>
          </cell>
          <cell r="D870" t="str">
            <v>60223</v>
          </cell>
        </row>
        <row r="871">
          <cell r="C871" t="str">
            <v>Sindicato Único de Trabajadores de El Colegio de la Frontera Sur</v>
          </cell>
          <cell r="D871" t="str">
            <v>60224</v>
          </cell>
        </row>
        <row r="872">
          <cell r="C872" t="str">
            <v>Sindicato Único de Trabajadores de El Colegio de México</v>
          </cell>
          <cell r="D872" t="str">
            <v>60234</v>
          </cell>
        </row>
        <row r="873">
          <cell r="C873" t="str">
            <v>Sindicato Único de Trabajadores de la Industria Nuclear</v>
          </cell>
          <cell r="D873" t="str">
            <v>60226</v>
          </cell>
        </row>
        <row r="874">
          <cell r="C874" t="str">
            <v>Sindicato Único de Trabajadores de la Productora Nacional de Biológicos Veterinarios</v>
          </cell>
          <cell r="D874" t="str">
            <v>60227</v>
          </cell>
        </row>
        <row r="875">
          <cell r="C875" t="str">
            <v>Sindicato Único de Trabajadores de la Universidad Autónoma Agraria "Antonio Narro"</v>
          </cell>
          <cell r="D875" t="str">
            <v>60229</v>
          </cell>
        </row>
        <row r="876">
          <cell r="C876" t="str">
            <v>Sindicato Único de Trabajadores de Notimex</v>
          </cell>
          <cell r="D876" t="str">
            <v>60230</v>
          </cell>
        </row>
        <row r="877">
          <cell r="C877" t="str">
            <v>Sindicato Único de Trabajadores del Banco de México</v>
          </cell>
          <cell r="D877" t="str">
            <v>60231</v>
          </cell>
        </row>
        <row r="878">
          <cell r="C878" t="str">
            <v>Sindicato Único de Trabajadores del Centro de Enseñanza Técnica Industrial</v>
          </cell>
          <cell r="D878" t="str">
            <v>60232</v>
          </cell>
        </row>
        <row r="879">
          <cell r="C879" t="str">
            <v>Sindicato Único de Trabajadores del Centro de Investigación y de Estudios Avanzados del Instituto Politécnico Nacional</v>
          </cell>
          <cell r="D879" t="str">
            <v>60233</v>
          </cell>
        </row>
        <row r="880">
          <cell r="C880" t="str">
            <v>Sindicato Único de Trabajadores del Centro de Investigaciones y Estudios Superiores en Antropología Social</v>
          </cell>
          <cell r="D880" t="str">
            <v>60119</v>
          </cell>
        </row>
        <row r="881">
          <cell r="C881" t="str">
            <v>Sindicato Único de Trabajadores del Colegio Nacional de Educación Profesional Técnica</v>
          </cell>
          <cell r="D881" t="str">
            <v>60235</v>
          </cell>
        </row>
        <row r="882">
          <cell r="C882" t="str">
            <v>Sindicato Único de Trabajadores del Fondo de Cultura Económica</v>
          </cell>
          <cell r="D882" t="str">
            <v>60236</v>
          </cell>
        </row>
        <row r="883">
          <cell r="C883" t="str">
            <v>Sindicato Único de Trabajadores del Hospital General "Dr. Manuel Gea González"</v>
          </cell>
          <cell r="D883" t="str">
            <v>60237</v>
          </cell>
        </row>
        <row r="884">
          <cell r="C884" t="str">
            <v>Sindicato Único de Trabajadores del Instituto Mexicano de Cinematografía</v>
          </cell>
          <cell r="D884" t="str">
            <v>60239</v>
          </cell>
        </row>
        <row r="885">
          <cell r="C885" t="str">
            <v>Sindicato Único de Trabajadores del Instituto Mexicano de la Propiedad Industrial</v>
          </cell>
          <cell r="D885" t="str">
            <v>60102</v>
          </cell>
        </row>
        <row r="886">
          <cell r="C886" t="str">
            <v>Sindicato Único de Trabajadores del Instituto Nacional de Bellas Artes y Literatura</v>
          </cell>
          <cell r="D886" t="str">
            <v>60307</v>
          </cell>
        </row>
        <row r="887">
          <cell r="C887" t="str">
            <v>Sindicato Único de Trabajadores del Instituto Nacional de Ciencias Médicas y Nutrición “Salvador Zubirán”</v>
          </cell>
          <cell r="D887" t="str">
            <v>60240</v>
          </cell>
        </row>
        <row r="888">
          <cell r="C888" t="str">
            <v>Sindicato Único de Trabajadores del Instituto Nacional de Pediatría</v>
          </cell>
          <cell r="D888" t="str">
            <v>60241</v>
          </cell>
        </row>
        <row r="889">
          <cell r="C889" t="str">
            <v>Sindicato Único de Trabajadores del Instituto Nacional de Perinatología</v>
          </cell>
          <cell r="D889" t="str">
            <v>60242</v>
          </cell>
        </row>
        <row r="890">
          <cell r="C890" t="str">
            <v>Sindicato Único de Trabajadores Democráticos de la Secretaría de Medio Ambiente y Recursos Naturales</v>
          </cell>
          <cell r="D890" t="str">
            <v>60243</v>
          </cell>
        </row>
        <row r="891">
          <cell r="C891" t="str">
            <v>Sindicato Único de Trabajadores Docentes CONALEP</v>
          </cell>
          <cell r="D891" t="str">
            <v>60244</v>
          </cell>
        </row>
        <row r="892">
          <cell r="C892" t="str">
            <v>Sindicato Único de Trabajadores Docentes del Colegio Nacional de Educación Profesional Técnica en el estado de Oaxaca, SUTDCEO</v>
          </cell>
          <cell r="D892" t="str">
            <v>60287</v>
          </cell>
        </row>
        <row r="893">
          <cell r="C893" t="str">
            <v>Sindicato Único de Trabajadores Electricistas de la República Mexicana (SUTERM)</v>
          </cell>
          <cell r="D893" t="str">
            <v>60245</v>
          </cell>
        </row>
        <row r="894">
          <cell r="C894" t="str">
            <v>Sindicato Único Nacional de los Trabajadores de la Secretaría de Comunicaciones y Transportes</v>
          </cell>
          <cell r="D894" t="str">
            <v>60292</v>
          </cell>
        </row>
        <row r="895">
          <cell r="C895" t="str">
            <v>Sindicato Único Nacional de Trabajadores de Nacional Financiera</v>
          </cell>
          <cell r="D895" t="str">
            <v>60246</v>
          </cell>
        </row>
        <row r="896">
          <cell r="C896" t="str">
            <v>Sindicato Único Nacional de Trabajadores del Banco Nacional de Obras y Servicios Públicos</v>
          </cell>
          <cell r="D896" t="str">
            <v>60248</v>
          </cell>
        </row>
        <row r="897">
          <cell r="C897" t="str">
            <v>Sindicato Único Nacional de Trabajadores del Instituto Nacional de Estadística y Geografía</v>
          </cell>
          <cell r="D897" t="str">
            <v>60249</v>
          </cell>
        </row>
        <row r="898">
          <cell r="C898" t="str">
            <v>Sindicato Unificado de Trabajadores del Centro de Investigación Científica y de Educación Superior de Ensenada</v>
          </cell>
          <cell r="D898" t="str">
            <v>60285</v>
          </cell>
        </row>
        <row r="899">
          <cell r="C899" t="str">
            <v>Sindicato Unificado de Trabajadores del Instituto Nacional de Pediatría</v>
          </cell>
          <cell r="D899" t="str">
            <v>60317</v>
          </cell>
        </row>
        <row r="900">
          <cell r="C900" t="str">
            <v>Sindicato Unión de Trabajadores del Partido de la Revolución Democrática</v>
          </cell>
          <cell r="D900" t="str">
            <v>60312</v>
          </cell>
        </row>
        <row r="901">
          <cell r="C901" t="str">
            <v>Sindicato Unitario de Trabajadores del Instituto Nacional de Astrofísica, Óptica y Electrónica</v>
          </cell>
          <cell r="D901" t="str">
            <v>60252</v>
          </cell>
        </row>
        <row r="902">
          <cell r="C902" t="str">
            <v>Sistema Nacional para el Desarrollo Integral de la Familia</v>
          </cell>
          <cell r="D902" t="str">
            <v>12360</v>
          </cell>
        </row>
        <row r="903">
          <cell r="C903" t="str">
            <v>Sistema Público de Radiodifusión del Estado Mexicano</v>
          </cell>
          <cell r="D903" t="str">
            <v>04430</v>
          </cell>
        </row>
        <row r="904">
          <cell r="C904" t="str">
            <v>Sociedad Hipotecaria Federal, S.N.C.</v>
          </cell>
          <cell r="D904" t="str">
            <v>06820</v>
          </cell>
        </row>
        <row r="905">
          <cell r="C905" t="str">
            <v>Suprema Corte de Justicia de la Nación</v>
          </cell>
          <cell r="D905" t="str">
            <v>03300</v>
          </cell>
        </row>
        <row r="906">
          <cell r="C906" t="str">
            <v>Talleres Gráficos de México</v>
          </cell>
          <cell r="D906" t="str">
            <v>04101</v>
          </cell>
        </row>
        <row r="907">
          <cell r="C907" t="str">
            <v>Tecnológico Nacional de México (*)</v>
          </cell>
          <cell r="D907" t="str">
            <v>11004</v>
          </cell>
        </row>
        <row r="908">
          <cell r="C908" t="str">
            <v>Telecomunicaciones de México</v>
          </cell>
          <cell r="D908" t="str">
            <v>09437</v>
          </cell>
        </row>
        <row r="909">
          <cell r="C909" t="str">
            <v>Televisión Metropolitana, S.A. de C.V.</v>
          </cell>
          <cell r="D909" t="str">
            <v>11425</v>
          </cell>
        </row>
        <row r="910">
          <cell r="C910" t="str">
            <v>Tribunal Electoral del Poder Judicial de la Federación</v>
          </cell>
          <cell r="D910" t="str">
            <v>03100</v>
          </cell>
        </row>
        <row r="911">
          <cell r="C911" t="str">
            <v>Tribunal Federal de Conciliación y Arbitraje</v>
          </cell>
          <cell r="D911" t="str">
            <v>04200</v>
          </cell>
        </row>
        <row r="912">
          <cell r="C912" t="str">
            <v>Tribunal Federal de Justicia Administrativa</v>
          </cell>
          <cell r="D912" t="str">
            <v>32100</v>
          </cell>
        </row>
        <row r="913">
          <cell r="C913" t="str">
            <v>Tribunal Superior Agrario</v>
          </cell>
          <cell r="D913" t="str">
            <v>31100</v>
          </cell>
        </row>
        <row r="914">
          <cell r="C914" t="str">
            <v>Unidad del Sistema para la Carrera de las Maestras y los Maestros</v>
          </cell>
          <cell r="D914" t="str">
            <v>11003</v>
          </cell>
        </row>
        <row r="915">
          <cell r="C915" t="str">
            <v>Universidad Abierta y a Distancia de México (*)</v>
          </cell>
          <cell r="D915" t="str">
            <v>11005</v>
          </cell>
        </row>
        <row r="916">
          <cell r="C916" t="str">
            <v>Universidad Autónoma Agraria Antonio Narro</v>
          </cell>
          <cell r="D916" t="str">
            <v>64100</v>
          </cell>
        </row>
        <row r="917">
          <cell r="C917" t="str">
            <v>Universidad Autónoma Chapingo</v>
          </cell>
          <cell r="D917" t="str">
            <v>29004</v>
          </cell>
        </row>
        <row r="918">
          <cell r="C918" t="str">
            <v>Universidad Autónoma Metropolitana</v>
          </cell>
          <cell r="D918" t="str">
            <v>64300</v>
          </cell>
        </row>
        <row r="919">
          <cell r="C919" t="str">
            <v>Universidad Nacional Autónoma de México</v>
          </cell>
          <cell r="D919" t="str">
            <v>64400</v>
          </cell>
        </row>
        <row r="920">
          <cell r="C920" t="str">
            <v>Universidad Pedagógica Nacional</v>
          </cell>
          <cell r="D920" t="str">
            <v>29010</v>
          </cell>
        </row>
        <row r="921">
          <cell r="C921" t="str">
            <v>XE-IPN Canal 11 (*)</v>
          </cell>
          <cell r="D921" t="str">
            <v>11006</v>
          </cell>
        </row>
        <row r="922">
          <cell r="C922"/>
          <cell r="D922"/>
        </row>
        <row r="923">
          <cell r="C923"/>
          <cell r="D923"/>
        </row>
        <row r="924">
          <cell r="C924"/>
          <cell r="D924"/>
        </row>
        <row r="925">
          <cell r="C925"/>
          <cell r="D925"/>
        </row>
        <row r="926">
          <cell r="C926"/>
          <cell r="D926"/>
        </row>
        <row r="927">
          <cell r="C927"/>
          <cell r="D927"/>
        </row>
        <row r="928">
          <cell r="C928"/>
          <cell r="D928"/>
        </row>
        <row r="929">
          <cell r="C929"/>
          <cell r="D929"/>
        </row>
        <row r="930">
          <cell r="C930"/>
          <cell r="D930"/>
        </row>
        <row r="931">
          <cell r="C931"/>
          <cell r="D931"/>
        </row>
        <row r="932">
          <cell r="C932"/>
          <cell r="D932"/>
        </row>
        <row r="933">
          <cell r="C933"/>
          <cell r="D933"/>
        </row>
        <row r="934">
          <cell r="C934"/>
          <cell r="D934"/>
        </row>
        <row r="935">
          <cell r="C935"/>
          <cell r="D935"/>
        </row>
        <row r="936">
          <cell r="C936"/>
          <cell r="D936"/>
        </row>
        <row r="937">
          <cell r="C937"/>
          <cell r="D937"/>
        </row>
        <row r="938">
          <cell r="C938"/>
          <cell r="D938"/>
        </row>
        <row r="939">
          <cell r="C939"/>
          <cell r="D939"/>
        </row>
        <row r="940">
          <cell r="C940"/>
          <cell r="D940"/>
        </row>
        <row r="941">
          <cell r="C941"/>
          <cell r="D941"/>
        </row>
        <row r="942">
          <cell r="C942"/>
          <cell r="D942"/>
        </row>
        <row r="943">
          <cell r="C943"/>
          <cell r="D943"/>
        </row>
        <row r="944">
          <cell r="C944"/>
          <cell r="D944"/>
        </row>
        <row r="945">
          <cell r="C945"/>
          <cell r="D945"/>
        </row>
        <row r="946">
          <cell r="C946"/>
          <cell r="D946"/>
        </row>
        <row r="947">
          <cell r="C947"/>
          <cell r="D947"/>
        </row>
        <row r="948">
          <cell r="C948"/>
          <cell r="D948"/>
        </row>
        <row r="949">
          <cell r="C949"/>
          <cell r="D949"/>
        </row>
        <row r="950">
          <cell r="C950"/>
          <cell r="D950"/>
        </row>
        <row r="951">
          <cell r="C951"/>
          <cell r="D951"/>
        </row>
        <row r="952">
          <cell r="C952"/>
          <cell r="D952"/>
        </row>
        <row r="953">
          <cell r="C953"/>
          <cell r="D953"/>
        </row>
        <row r="954">
          <cell r="C954"/>
          <cell r="D954"/>
        </row>
        <row r="955">
          <cell r="C955"/>
          <cell r="D955"/>
        </row>
        <row r="956">
          <cell r="C956"/>
          <cell r="D956"/>
        </row>
        <row r="957">
          <cell r="C957"/>
          <cell r="D957"/>
        </row>
        <row r="958">
          <cell r="C958"/>
          <cell r="D958"/>
        </row>
        <row r="959">
          <cell r="C959"/>
          <cell r="D959"/>
        </row>
        <row r="960">
          <cell r="C960"/>
          <cell r="D960"/>
        </row>
        <row r="961">
          <cell r="C961"/>
          <cell r="D961"/>
        </row>
        <row r="962">
          <cell r="C962"/>
          <cell r="D962"/>
        </row>
        <row r="963">
          <cell r="C963"/>
          <cell r="D963"/>
        </row>
        <row r="964">
          <cell r="C964"/>
          <cell r="D964"/>
        </row>
        <row r="965">
          <cell r="C965"/>
          <cell r="D965"/>
        </row>
        <row r="966">
          <cell r="C966"/>
          <cell r="D966"/>
        </row>
        <row r="967">
          <cell r="C967"/>
          <cell r="D967"/>
        </row>
        <row r="968">
          <cell r="C968"/>
          <cell r="D968"/>
        </row>
        <row r="969">
          <cell r="C969"/>
          <cell r="D969"/>
        </row>
        <row r="970">
          <cell r="C970"/>
          <cell r="D970"/>
        </row>
        <row r="971">
          <cell r="C971"/>
          <cell r="D971"/>
        </row>
        <row r="972">
          <cell r="C972"/>
          <cell r="D972"/>
        </row>
        <row r="973">
          <cell r="C973"/>
          <cell r="D973"/>
        </row>
        <row r="974">
          <cell r="C974"/>
          <cell r="D974"/>
        </row>
        <row r="975">
          <cell r="C975"/>
          <cell r="D975"/>
        </row>
        <row r="976">
          <cell r="C976"/>
          <cell r="D976"/>
        </row>
        <row r="977">
          <cell r="C977"/>
          <cell r="D977"/>
        </row>
        <row r="978">
          <cell r="C978"/>
          <cell r="D978"/>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0-L3FX"/>
    </sheetNames>
    <definedNames>
      <definedName name="Macro2"/>
    </definedNames>
    <sheetDataSet>
      <sheetData sheetId="0"/>
      <sheetData sheetId="1">
        <row r="1">
          <cell r="B1" t="str">
            <v>Seleccionar el nombre del sujeto obligado</v>
          </cell>
          <cell r="C1" t="str">
            <v>Cve</v>
          </cell>
        </row>
        <row r="2">
          <cell r="B2" t="str">
            <v>Administración de los recursos producto de la venta de publicaciones de la Suprema Corte para el financiamiento de nuevas publicaciones y cualquier proyecto de interés para el fideicomitente</v>
          </cell>
          <cell r="C2" t="str">
            <v>03301</v>
          </cell>
        </row>
        <row r="3">
          <cell r="B3" t="str">
            <v>Administración del Patrimonio de la Beneficencia Pública (*)</v>
          </cell>
          <cell r="C3" t="str">
            <v>12001</v>
          </cell>
        </row>
        <row r="4">
          <cell r="B4" t="str">
            <v>Administración del Sistema Portuario Nacional Altamira, S.A. de C.V.</v>
          </cell>
          <cell r="C4" t="str">
            <v>09176</v>
          </cell>
        </row>
        <row r="5">
          <cell r="B5" t="str">
            <v>Administración del Sistema Portuario Nacional Coatzacoalcos, S.A. de C.V.</v>
          </cell>
          <cell r="C5" t="str">
            <v>09183</v>
          </cell>
        </row>
        <row r="6">
          <cell r="B6" t="str">
            <v>Administración del Sistema Portuario Nacional Dos Bocas, S.A. de C.V.</v>
          </cell>
          <cell r="C6" t="str">
            <v>09180</v>
          </cell>
        </row>
        <row r="7">
          <cell r="B7" t="str">
            <v>Administración del Sistema Portuario Nacional Ensenada, S.A. de C.V.</v>
          </cell>
          <cell r="C7" t="str">
            <v>09169</v>
          </cell>
        </row>
        <row r="8">
          <cell r="B8" t="str">
            <v>Administración del Sistema Portuario Nacional Guaymas, S.A. de C.V.</v>
          </cell>
          <cell r="C8" t="str">
            <v>09177</v>
          </cell>
        </row>
        <row r="9">
          <cell r="B9" t="str">
            <v>Administración del Sistema Portuario Nacional Lázaro Cárdenas, S.A. de C.V.</v>
          </cell>
          <cell r="C9" t="str">
            <v>09178</v>
          </cell>
        </row>
        <row r="10">
          <cell r="B10" t="str">
            <v>Administración del Sistema Portuario Nacional Manzanillo, S.A. de C.V.</v>
          </cell>
          <cell r="C10" t="str">
            <v>09179</v>
          </cell>
        </row>
        <row r="11">
          <cell r="B11" t="str">
            <v>Administración del Sistema Portuario Nacional Mazatlán, S.A. de C.V.</v>
          </cell>
          <cell r="C11" t="str">
            <v>09171</v>
          </cell>
        </row>
        <row r="12">
          <cell r="B12" t="str">
            <v>Administración del Sistema Portuario Nacional Progreso, S.A. de C.V.</v>
          </cell>
          <cell r="C12" t="str">
            <v>09172</v>
          </cell>
        </row>
        <row r="13">
          <cell r="B13" t="str">
            <v>Administración del Sistema Portuario Nacional Puerto Chiapas, S.A. de C.V.</v>
          </cell>
          <cell r="C13" t="str">
            <v>09186</v>
          </cell>
        </row>
        <row r="14">
          <cell r="B14" t="str">
            <v>Administración del Sistema Portuario Nacional Puerto Vallarta, S.A. de C.V.</v>
          </cell>
          <cell r="C14" t="str">
            <v>09173</v>
          </cell>
        </row>
        <row r="15">
          <cell r="B15" t="str">
            <v>Administración del Sistema Portuario Nacional Salina Cruz, S.A. de C.V.</v>
          </cell>
          <cell r="C15" t="str">
            <v>09184</v>
          </cell>
        </row>
        <row r="16">
          <cell r="B16" t="str">
            <v>Administración del Sistema Portuario Nacional Tampico, S.A. de C.V.</v>
          </cell>
          <cell r="C16" t="str">
            <v>09181</v>
          </cell>
        </row>
        <row r="17">
          <cell r="B17" t="str">
            <v>Administración del Sistema Portuario Nacional Topolobampo, S.A. de C.V.</v>
          </cell>
          <cell r="C17" t="str">
            <v>09174</v>
          </cell>
        </row>
        <row r="18">
          <cell r="B18" t="str">
            <v>Administración del Sistema Portuario Nacional Tuxpan, S.A. de C.V.</v>
          </cell>
          <cell r="C18" t="str">
            <v>09175</v>
          </cell>
        </row>
        <row r="19">
          <cell r="B19" t="str">
            <v>Administración del Sistema Portuario Nacional Veracruz, S.A. de C.V.</v>
          </cell>
          <cell r="C19" t="str">
            <v>09182</v>
          </cell>
        </row>
        <row r="20">
          <cell r="B20" t="str">
            <v>Aeropuerto Internacional de la Ciudad de México, S.A. de C.V.</v>
          </cell>
          <cell r="C20" t="str">
            <v>09451</v>
          </cell>
        </row>
        <row r="21">
          <cell r="B21" t="str">
            <v>Aeropuerto Internacional Felipe Ángeles, S.A. de C.V.</v>
          </cell>
          <cell r="C21">
            <v>7003</v>
          </cell>
        </row>
        <row r="22">
          <cell r="B22" t="str">
            <v>Aeropuertos y Servicios Auxiliares</v>
          </cell>
          <cell r="C22" t="str">
            <v>09085</v>
          </cell>
        </row>
        <row r="23">
          <cell r="B23" t="str">
            <v>Agencia Espacial Mexicana</v>
          </cell>
          <cell r="C23" t="str">
            <v>09087</v>
          </cell>
        </row>
        <row r="24">
          <cell r="B24" t="str">
            <v>Agencia Federal de Aviación Civil</v>
          </cell>
          <cell r="C24" t="str">
            <v>09012</v>
          </cell>
        </row>
        <row r="25">
          <cell r="B25" t="str">
            <v>Agencia Mexicana de Cooperación Internacional para el Desarrollo (*)</v>
          </cell>
          <cell r="C25" t="str">
            <v>05100</v>
          </cell>
        </row>
        <row r="26">
          <cell r="B26" t="str">
            <v>Agencia Nacional de Aduanas de México</v>
          </cell>
          <cell r="C26" t="str">
            <v>06052</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06005</v>
          </cell>
        </row>
        <row r="37">
          <cell r="B37" t="str">
            <v>Bachillerato general en sus modalidades no escolarizada y mixta</v>
          </cell>
          <cell r="C37" t="str">
            <v>11007</v>
          </cell>
        </row>
        <row r="38">
          <cell r="B38" t="str">
            <v>Banco de México</v>
          </cell>
          <cell r="C38" t="str">
            <v>61100</v>
          </cell>
        </row>
        <row r="39">
          <cell r="B39" t="str">
            <v xml:space="preserve">Banco del Bienestar </v>
          </cell>
          <cell r="C39" t="str">
            <v>06800</v>
          </cell>
        </row>
        <row r="40">
          <cell r="B40" t="str">
            <v>Banco Nacional de Comercio Exterior, S.N.C.</v>
          </cell>
          <cell r="C40" t="str">
            <v>06305</v>
          </cell>
        </row>
        <row r="41">
          <cell r="B41" t="str">
            <v>Banco Nacional de Obras y Servicios Públicos, S.N.C.</v>
          </cell>
          <cell r="C41" t="str">
            <v>06320</v>
          </cell>
        </row>
        <row r="42">
          <cell r="B42" t="str">
            <v>Banco Nacional del Ejército, Fuerza Aérea y Armada, S.N.C.</v>
          </cell>
          <cell r="C42" t="str">
            <v>06325</v>
          </cell>
        </row>
        <row r="43">
          <cell r="B43" t="str">
            <v>Cámara de Diputados</v>
          </cell>
          <cell r="C43" t="str">
            <v>01200</v>
          </cell>
        </row>
        <row r="44">
          <cell r="B44" t="str">
            <v>Caminos y Puentes Federales de Ingresos y Servicios Conexos</v>
          </cell>
          <cell r="C44" t="str">
            <v>09120</v>
          </cell>
        </row>
        <row r="45">
          <cell r="B45" t="str">
            <v>Casa de Moneda de México</v>
          </cell>
          <cell r="C45" t="str">
            <v>06363</v>
          </cell>
        </row>
        <row r="46">
          <cell r="B46" t="str">
            <v>Centro de Capacitación Cinematográfica, A.C.</v>
          </cell>
          <cell r="C46" t="str">
            <v>11063</v>
          </cell>
        </row>
        <row r="47">
          <cell r="B47" t="str">
            <v>Centro de Enseñanza Técnica Industrial</v>
          </cell>
          <cell r="C47" t="str">
            <v>11065</v>
          </cell>
        </row>
        <row r="48">
          <cell r="B48" t="str">
            <v>Centro de Estudios para la Preparación y Evaluación Socioeconómica de Proyectos (CEPEP)</v>
          </cell>
          <cell r="C48" t="str">
            <v>06006</v>
          </cell>
        </row>
        <row r="49">
          <cell r="B49" t="str">
            <v>Centro de Ingeniería y Desarrollo Industrial</v>
          </cell>
          <cell r="C49" t="str">
            <v>11121</v>
          </cell>
        </row>
        <row r="50">
          <cell r="B50" t="str">
            <v>Centro de Investigación Científica de Yucatán, A.C.</v>
          </cell>
          <cell r="C50" t="str">
            <v>11108</v>
          </cell>
        </row>
        <row r="51">
          <cell r="B51" t="str">
            <v>Centro de Investigación Científica y de Educación Superior de Ensenada, Baja California</v>
          </cell>
          <cell r="C51" t="str">
            <v>11101</v>
          </cell>
        </row>
        <row r="52">
          <cell r="B52" t="str">
            <v>Centro de Investigación en Alimentación y Desarrollo, A.C.</v>
          </cell>
          <cell r="C52" t="str">
            <v>11083</v>
          </cell>
        </row>
        <row r="53">
          <cell r="B53" t="str">
            <v>Centro de Investigación en Ciencias de Información Geoespacial</v>
          </cell>
          <cell r="C53" t="str">
            <v>11080</v>
          </cell>
        </row>
        <row r="54">
          <cell r="B54" t="str">
            <v>Centro de Investigación en Matemáticas, A.C.</v>
          </cell>
          <cell r="C54" t="str">
            <v>11102</v>
          </cell>
        </row>
        <row r="55">
          <cell r="B55" t="str">
            <v>Centro de Investigación en Materiales Avanzados, S.C.</v>
          </cell>
          <cell r="C55" t="str">
            <v>11088</v>
          </cell>
        </row>
        <row r="56">
          <cell r="B56" t="str">
            <v>Centro de Investigación en Química Aplicada</v>
          </cell>
          <cell r="C56" t="str">
            <v>11111</v>
          </cell>
        </row>
        <row r="57">
          <cell r="B57" t="str">
            <v>Centro de Investigación y Asistencia en Tecnología y Diseño del Estado de Jalisco, A.C.</v>
          </cell>
          <cell r="C57" t="str">
            <v>11103</v>
          </cell>
        </row>
        <row r="58">
          <cell r="B58" t="str">
            <v>Centro de Investigación y de Estudios Avanzados del Instituto Politécnico Nacional</v>
          </cell>
          <cell r="C58" t="str">
            <v>11085</v>
          </cell>
        </row>
        <row r="59">
          <cell r="B59" t="str">
            <v>Centro de Investigación y Desarrollo Tecnológico en Electroquímica, S.C.</v>
          </cell>
          <cell r="C59" t="str">
            <v>11106</v>
          </cell>
        </row>
        <row r="60">
          <cell r="B60" t="str">
            <v>Centro de Investigación y Docencia Económicas, A.C.</v>
          </cell>
          <cell r="C60" t="str">
            <v>11090</v>
          </cell>
        </row>
        <row r="61">
          <cell r="B61" t="str">
            <v>Centro de Investigaciones Biológicas del Noroeste, S.C.</v>
          </cell>
          <cell r="C61" t="str">
            <v>11107</v>
          </cell>
        </row>
        <row r="62">
          <cell r="B62" t="str">
            <v>Centro de Investigaciones en Óptica, A.C.</v>
          </cell>
          <cell r="C62" t="str">
            <v>11110</v>
          </cell>
        </row>
        <row r="63">
          <cell r="B63" t="str">
            <v>Centro de Investigaciones y Estudios Superiores en Antropología Social</v>
          </cell>
          <cell r="C63" t="str">
            <v>11100</v>
          </cell>
        </row>
        <row r="64">
          <cell r="B64" t="str">
            <v>Centro de Producción de Programas Informativos y Especiales (*)</v>
          </cell>
          <cell r="C64" t="str">
            <v>04001</v>
          </cell>
        </row>
        <row r="65">
          <cell r="B65" t="str">
            <v>Centro Federal de Conciliación y Registro Laboral</v>
          </cell>
          <cell r="C65">
            <v>14112</v>
          </cell>
        </row>
        <row r="66">
          <cell r="B66" t="str">
            <v>Centro Nacional de Control de Energía</v>
          </cell>
          <cell r="C66" t="str">
            <v>11205</v>
          </cell>
        </row>
        <row r="67">
          <cell r="B67" t="str">
            <v>Centro Nacional de Control del Gas Natural</v>
          </cell>
          <cell r="C67" t="str">
            <v>18112</v>
          </cell>
        </row>
        <row r="68">
          <cell r="B68" t="str">
            <v>Centro Nacional de Equidad de Género y Salud Reproductiva (*)</v>
          </cell>
          <cell r="C68" t="str">
            <v>12002</v>
          </cell>
        </row>
        <row r="69">
          <cell r="B69" t="str">
            <v>Centro Nacional de Excelencia Tecnológica en Salud (*)</v>
          </cell>
          <cell r="C69" t="str">
            <v>12003</v>
          </cell>
        </row>
        <row r="70">
          <cell r="B70" t="str">
            <v>Centro Nacional de Inteligencia</v>
          </cell>
          <cell r="C70" t="str">
            <v>04100</v>
          </cell>
        </row>
        <row r="71">
          <cell r="B71" t="str">
            <v>Centro Nacional de la Transfusión Sanguínea (*)</v>
          </cell>
          <cell r="C71" t="str">
            <v>12004</v>
          </cell>
        </row>
        <row r="72">
          <cell r="B72" t="str">
            <v>Centro Nacional de Metrología</v>
          </cell>
          <cell r="C72" t="str">
            <v>10095</v>
          </cell>
        </row>
        <row r="73">
          <cell r="B73" t="str">
            <v>Centro Nacional de Prevención de Desastres</v>
          </cell>
          <cell r="C73" t="str">
            <v>04130</v>
          </cell>
        </row>
        <row r="74">
          <cell r="B74" t="str">
            <v>Centro Nacional de Programas Preventivos y Control de Enfermedades (*)</v>
          </cell>
          <cell r="C74" t="str">
            <v>12005</v>
          </cell>
        </row>
        <row r="75">
          <cell r="B75" t="str">
            <v>Centro Nacional de Trasplantes (*)</v>
          </cell>
          <cell r="C75" t="str">
            <v>12006</v>
          </cell>
        </row>
        <row r="76">
          <cell r="B76" t="str">
            <v>Centro Nacional para la Prevención y el Control del VIH/SIDA (*)</v>
          </cell>
          <cell r="C76" t="str">
            <v>12008</v>
          </cell>
        </row>
        <row r="77">
          <cell r="B77" t="str">
            <v>Centro Nacional para la Salud de la Infancia y la Adolescencia (*)</v>
          </cell>
          <cell r="C77" t="str">
            <v>12009</v>
          </cell>
        </row>
        <row r="78">
          <cell r="B78" t="str">
            <v>Centro Regional de Alta Especialidad de Chiapas</v>
          </cell>
          <cell r="C78" t="str">
            <v>12090</v>
          </cell>
        </row>
        <row r="79">
          <cell r="B79" t="str">
            <v>Centros de Integración Juvenil, A.C.</v>
          </cell>
          <cell r="C79" t="str">
            <v>12100</v>
          </cell>
        </row>
        <row r="80">
          <cell r="B80" t="str">
            <v>CFE Telecomunicaciones e Internet para Todos</v>
          </cell>
          <cell r="C80">
            <v>18171</v>
          </cell>
        </row>
        <row r="81">
          <cell r="B81" t="str">
            <v>CIATEC, A.C. "Centro de Innovación Aplicada en Tecnologías Competitivas"</v>
          </cell>
          <cell r="C81" t="str">
            <v>11105</v>
          </cell>
        </row>
        <row r="82">
          <cell r="B82" t="str">
            <v>CIATEQ, A.C. Centro de Tecnología Avanzada</v>
          </cell>
          <cell r="C82" t="str">
            <v>11104</v>
          </cell>
        </row>
        <row r="83">
          <cell r="B83" t="str">
            <v>Colegio de Bachilleres</v>
          </cell>
          <cell r="C83" t="str">
            <v>11115</v>
          </cell>
        </row>
        <row r="84">
          <cell r="B84" t="str">
            <v>Colegio de Postgraduados</v>
          </cell>
          <cell r="C84" t="str">
            <v>08140</v>
          </cell>
        </row>
        <row r="85">
          <cell r="B85" t="str">
            <v>Colegio Nacional de Educación Profesional Técnica</v>
          </cell>
          <cell r="C85" t="str">
            <v>11125</v>
          </cell>
        </row>
        <row r="86">
          <cell r="B86" t="str">
            <v>Colegio Superior Agropecuario del Estado de Guerrero</v>
          </cell>
          <cell r="C86" t="str">
            <v>08609</v>
          </cell>
        </row>
        <row r="87">
          <cell r="B87" t="str">
            <v>Comisión de Apelación y Arbitraje del Deporte (*)</v>
          </cell>
          <cell r="C87" t="str">
            <v>11001</v>
          </cell>
        </row>
        <row r="88">
          <cell r="B88" t="str">
            <v>Comisión de Operación y Fomento de Actividades Académicas del Instituto Politécnico Nacional</v>
          </cell>
          <cell r="C88" t="str">
            <v>11135</v>
          </cell>
        </row>
        <row r="89">
          <cell r="B89" t="str">
            <v>Comisión de Selección del Comité de Participación Ciudadana del Sistema Nacional Anticorrupción(*)</v>
          </cell>
          <cell r="C89" t="str">
            <v>01302</v>
          </cell>
        </row>
        <row r="90">
          <cell r="B90" t="str">
            <v>Comisión Ejecutiva de Atención a Víctimas</v>
          </cell>
          <cell r="C90" t="str">
            <v>00633</v>
          </cell>
        </row>
        <row r="91">
          <cell r="B91" t="str">
            <v>Comisión Federal de Competencia Económica</v>
          </cell>
          <cell r="C91" t="str">
            <v>10111</v>
          </cell>
        </row>
        <row r="92">
          <cell r="B92" t="str">
            <v>Comisión Federal de Electricidad</v>
          </cell>
          <cell r="C92" t="str">
            <v>18164</v>
          </cell>
        </row>
        <row r="93">
          <cell r="B93" t="str">
            <v>Comisión Federal para la Protección contra Riesgos Sanitarios</v>
          </cell>
          <cell r="C93" t="str">
            <v>12151</v>
          </cell>
        </row>
        <row r="94">
          <cell r="B94" t="str">
            <v>Comisión Nacional Bancaria y de Valores</v>
          </cell>
          <cell r="C94" t="str">
            <v>06100</v>
          </cell>
        </row>
        <row r="95">
          <cell r="B95" t="str">
            <v>Comisión Nacional contra las Adicciones (*)</v>
          </cell>
          <cell r="C95" t="str">
            <v>12007</v>
          </cell>
        </row>
        <row r="96">
          <cell r="B96" t="str">
            <v>Comisión Nacional de Acuacultura y Pesca</v>
          </cell>
          <cell r="C96" t="str">
            <v>08197</v>
          </cell>
        </row>
        <row r="97">
          <cell r="B97" t="str">
            <v>Comisión Nacional de Arbitraje Médico</v>
          </cell>
          <cell r="C97" t="str">
            <v>42207</v>
          </cell>
        </row>
        <row r="98">
          <cell r="B98" t="str">
            <v>Comisión Nacional de Áreas Naturales Protegidas</v>
          </cell>
          <cell r="C98" t="str">
            <v>16151</v>
          </cell>
        </row>
        <row r="99">
          <cell r="B99" t="str">
            <v>Comisión Nacional de Bioética (*)</v>
          </cell>
          <cell r="C99" t="str">
            <v>12010</v>
          </cell>
        </row>
        <row r="100">
          <cell r="B100" t="str">
            <v>Comisión Nacional de Búsqueda de Personas (*)</v>
          </cell>
          <cell r="C100" t="str">
            <v>04016</v>
          </cell>
        </row>
        <row r="101">
          <cell r="B101" t="str">
            <v>Comisión Nacional de Cultura Física y Deporte</v>
          </cell>
          <cell r="C101" t="str">
            <v>11131</v>
          </cell>
        </row>
        <row r="102">
          <cell r="B102" t="str">
            <v>Comisión Nacional de Hidrocarburos</v>
          </cell>
          <cell r="C102" t="str">
            <v>18001</v>
          </cell>
        </row>
        <row r="103">
          <cell r="B103" t="str">
            <v>Comisión Nacional de las Zonas Áridas</v>
          </cell>
          <cell r="C103" t="str">
            <v>20090</v>
          </cell>
        </row>
        <row r="104">
          <cell r="B104" t="str">
            <v>Comisión Nacional de Libros de Texto Gratuitos</v>
          </cell>
          <cell r="C104" t="str">
            <v>11137</v>
          </cell>
        </row>
        <row r="105">
          <cell r="B105" t="str">
            <v>Comisión Nacional de los Derechos Humanos</v>
          </cell>
          <cell r="C105" t="str">
            <v>35100</v>
          </cell>
        </row>
        <row r="106">
          <cell r="B106" t="str">
            <v>Comisión Nacional de los Salarios Mínimos</v>
          </cell>
          <cell r="C106" t="str">
            <v>14075</v>
          </cell>
        </row>
        <row r="107">
          <cell r="B107" t="str">
            <v>Comisión Nacional de Mejora Regulatoria</v>
          </cell>
          <cell r="C107" t="str">
            <v>10141</v>
          </cell>
        </row>
        <row r="108">
          <cell r="B108" t="str">
            <v>Comisión Nacional de Seguridad Nuclear y Salvaguardias</v>
          </cell>
          <cell r="C108" t="str">
            <v>18100</v>
          </cell>
        </row>
        <row r="109">
          <cell r="B109" t="str">
            <v>Comisión Nacional de Seguros y Fianzas</v>
          </cell>
          <cell r="C109" t="str">
            <v>06111</v>
          </cell>
        </row>
        <row r="110">
          <cell r="B110" t="str">
            <v>Comisión Nacional de Vivienda</v>
          </cell>
          <cell r="C110" t="str">
            <v>20120</v>
          </cell>
        </row>
        <row r="111">
          <cell r="B111" t="str">
            <v>Comisión Nacional del Agua</v>
          </cell>
          <cell r="C111" t="str">
            <v>16101</v>
          </cell>
        </row>
        <row r="112">
          <cell r="B112" t="str">
            <v>Comisión Nacional del Sistema de Ahorro para el Retiro</v>
          </cell>
          <cell r="C112" t="str">
            <v>06121</v>
          </cell>
        </row>
        <row r="113">
          <cell r="B113" t="str">
            <v>Comisión Nacional Forestal</v>
          </cell>
          <cell r="C113" t="str">
            <v>16161</v>
          </cell>
        </row>
        <row r="114">
          <cell r="B114" t="str">
            <v>Comisión Nacional para el Uso Eficiente de la Energía</v>
          </cell>
          <cell r="C114" t="str">
            <v>18191</v>
          </cell>
        </row>
        <row r="115">
          <cell r="B115" t="str">
            <v>Comisión Nacional para la Mejora Continua de la Educación</v>
          </cell>
          <cell r="C115" t="str">
            <v>11323</v>
          </cell>
        </row>
        <row r="116">
          <cell r="B116" t="str">
            <v>Comisión Nacional para la Protección y Defensa de los Usuarios de Servicios Financieros</v>
          </cell>
          <cell r="C116" t="str">
            <v>06370</v>
          </cell>
        </row>
        <row r="117">
          <cell r="B117" t="str">
            <v>Comisión Nacional para Prevenir y Erradicar la Violencia Contra las Mujeres (*)</v>
          </cell>
          <cell r="C117" t="str">
            <v>04002</v>
          </cell>
        </row>
        <row r="118">
          <cell r="B118" t="str">
            <v>Comisión Reguladora de Energía</v>
          </cell>
          <cell r="C118" t="str">
            <v>18111</v>
          </cell>
        </row>
        <row r="119">
          <cell r="B119" t="str">
            <v>Comité de Participación Ciudadana del Sistema Nacional Anticorrupción</v>
          </cell>
          <cell r="C119">
            <v>47002</v>
          </cell>
        </row>
        <row r="120">
          <cell r="B120" t="str">
            <v>Comité Nacional para el Desarrollo Sustentable de la Caña de Azúcar (*)</v>
          </cell>
          <cell r="C120" t="str">
            <v>08001</v>
          </cell>
        </row>
        <row r="121">
          <cell r="B121" t="str">
            <v>Compañía Mexicana de Exploraciones, S.A. de C.V.</v>
          </cell>
          <cell r="C121" t="str">
            <v>18200</v>
          </cell>
        </row>
        <row r="122">
          <cell r="B122" t="str">
            <v>Compañía Operadora del Centro Cultural y Turístico de Tijuana, S.A. de C.V.</v>
          </cell>
          <cell r="C122" t="str">
            <v>11148</v>
          </cell>
        </row>
        <row r="123">
          <cell r="B123" t="str">
            <v>Complemento del Préstamo Especial para el Ahorro (PEA) y préstamos de corto y mediano plazo para jubilados bajo el plan de beneficio definido</v>
          </cell>
          <cell r="C123" t="str">
            <v>06781</v>
          </cell>
        </row>
        <row r="124">
          <cell r="B124" t="str">
            <v>CONADE-Fideicomiso de inversión y administración (FINDEPO)</v>
          </cell>
          <cell r="C124" t="str">
            <v>11237</v>
          </cell>
        </row>
        <row r="125">
          <cell r="B125" t="str">
            <v>Consejería Jurídica del Ejecutivo Federal</v>
          </cell>
          <cell r="C125" t="str">
            <v>02200</v>
          </cell>
        </row>
        <row r="126">
          <cell r="B126" t="str">
            <v>Consejo de la Judicatura Federal</v>
          </cell>
          <cell r="C126" t="str">
            <v>03200</v>
          </cell>
        </row>
        <row r="127">
          <cell r="B127" t="str">
            <v>Consejo de Promoción Turística de México, S.A. de C. V.</v>
          </cell>
          <cell r="C127">
            <v>21355</v>
          </cell>
        </row>
        <row r="128">
          <cell r="B128" t="str">
            <v>Consejo Nacional de Ciencia y Tecnología</v>
          </cell>
          <cell r="C128" t="str">
            <v>11112</v>
          </cell>
        </row>
        <row r="129">
          <cell r="B129" t="str">
            <v>Consejo Nacional de Evaluación de la Política de Desarrollo Social</v>
          </cell>
          <cell r="C129" t="str">
            <v>20237</v>
          </cell>
        </row>
        <row r="130">
          <cell r="B130" t="str">
            <v>Consejo Nacional de Fomento Educativo</v>
          </cell>
          <cell r="C130" t="str">
            <v>11150</v>
          </cell>
        </row>
        <row r="131">
          <cell r="B131" t="str">
            <v>Consejo Nacional para el Desarrollo y la Inclusión de las Personas con Discapacidad</v>
          </cell>
          <cell r="C131" t="str">
            <v>00634</v>
          </cell>
        </row>
        <row r="132">
          <cell r="B132" t="str">
            <v>Consejo Nacional para Prevenir la Discriminación</v>
          </cell>
          <cell r="C132" t="str">
            <v>04410</v>
          </cell>
        </row>
        <row r="133">
          <cell r="B133" t="str">
            <v>Conservaduría de Palacio Nacional</v>
          </cell>
          <cell r="C133" t="str">
            <v>02101</v>
          </cell>
        </row>
        <row r="134">
          <cell r="B134" t="str">
            <v>Contrato de fideicomiso con número 108601 con el Banco Nacional del Ejército, Fuerza Aérea y Armada, S.N.C. (BANJERCITO), para la administración del Fondo por concepto de las aportaciones para el cumplimiento del programa del pasivo laboral</v>
          </cell>
          <cell r="C134" t="str">
            <v>22201</v>
          </cell>
        </row>
        <row r="135">
          <cell r="B135" t="str">
            <v>Contrato de mandato para el pago de haberes de retiro, pensiones y compensaciones</v>
          </cell>
          <cell r="C135" t="str">
            <v>07151</v>
          </cell>
        </row>
        <row r="136">
          <cell r="B136" t="str">
            <v>Contrato especifico abierto para la construcción y suministro de remolcadores, chalanes y embarcaciones multipropósito para la flota menor de Pemex Refinación</v>
          </cell>
          <cell r="C136" t="str">
            <v>18681</v>
          </cell>
        </row>
        <row r="137">
          <cell r="B137" t="str">
            <v>Convenio específico para la operación y desarrollo del Programa SEPA-Ingles</v>
          </cell>
          <cell r="C137" t="str">
            <v>11010</v>
          </cell>
        </row>
        <row r="138">
          <cell r="B138" t="str">
            <v>Coordinación General @prende.mx (*)</v>
          </cell>
          <cell r="C138" t="str">
            <v>11002</v>
          </cell>
        </row>
        <row r="139">
          <cell r="B139" t="str">
            <v>Coordinación General de la Comisión Mexicana de Ayuda a Refugiados</v>
          </cell>
          <cell r="C139" t="str">
            <v>04220</v>
          </cell>
        </row>
        <row r="140">
          <cell r="B140" t="str">
            <v>Coordinación Nacional Antisecuestro (*)</v>
          </cell>
          <cell r="C140" t="str">
            <v>04003</v>
          </cell>
        </row>
        <row r="141">
          <cell r="B141" t="str">
            <v>Coordinación Nacional de Becas para el Bienestar Benito Juárez</v>
          </cell>
          <cell r="C141" t="str">
            <v>20001</v>
          </cell>
        </row>
        <row r="142">
          <cell r="B142" t="str">
            <v>Coordinación para la Atención Integral de la Migración en la Frontera Sur (*)</v>
          </cell>
          <cell r="C142" t="str">
            <v>04004</v>
          </cell>
        </row>
        <row r="143">
          <cell r="B143" t="str">
            <v>Corporación Mexicana de Investigación en Materiales, S.A. de C.V.</v>
          </cell>
          <cell r="C143" t="str">
            <v>11163</v>
          </cell>
        </row>
        <row r="144">
          <cell r="B144" t="str">
            <v>Corredor Interoceánico del Istmo deTehuantepec</v>
          </cell>
          <cell r="C144" t="str">
            <v>09008</v>
          </cell>
        </row>
        <row r="145">
          <cell r="B145" t="str">
            <v>Diconsa, S.A. de C.V.</v>
          </cell>
          <cell r="C145" t="str">
            <v>20150</v>
          </cell>
        </row>
        <row r="146">
          <cell r="B146" t="str">
            <v>Educal, S.A. de C.V.</v>
          </cell>
          <cell r="C146" t="str">
            <v>11186</v>
          </cell>
        </row>
        <row r="147">
          <cell r="B147" t="str">
            <v>El 0.136 por ciento de la RFP</v>
          </cell>
          <cell r="C147" t="str">
            <v>06007</v>
          </cell>
        </row>
        <row r="148">
          <cell r="B148" t="str">
            <v>El Colegio de la Frontera Norte, A.C.</v>
          </cell>
          <cell r="C148" t="str">
            <v>11075</v>
          </cell>
        </row>
        <row r="149">
          <cell r="B149" t="str">
            <v>El Colegio de la Frontera Sur</v>
          </cell>
          <cell r="C149" t="str">
            <v>11109</v>
          </cell>
        </row>
        <row r="150">
          <cell r="B150" t="str">
            <v>El Colegio de México, A.C.</v>
          </cell>
          <cell r="C150" t="str">
            <v>11120</v>
          </cell>
        </row>
        <row r="151">
          <cell r="B151" t="str">
            <v>El Colegio de Michoacán, A.C.</v>
          </cell>
          <cell r="C151" t="str">
            <v>11187</v>
          </cell>
        </row>
        <row r="152">
          <cell r="B152" t="str">
            <v>El Colegio de San Luis, A.C.</v>
          </cell>
          <cell r="C152" t="str">
            <v>53123</v>
          </cell>
        </row>
        <row r="153">
          <cell r="B153" t="str">
            <v>Estudios Churubusco Azteca, S.A.</v>
          </cell>
          <cell r="C153" t="str">
            <v>11195</v>
          </cell>
        </row>
        <row r="154">
          <cell r="B154" t="str">
            <v>Exportadora de Sal, S.A. de C.V.</v>
          </cell>
          <cell r="C154" t="str">
            <v>10101</v>
          </cell>
        </row>
        <row r="155">
          <cell r="B155" t="str">
            <v>Extinta Luz y Fuerza del Centro</v>
          </cell>
          <cell r="C155" t="str">
            <v>06814</v>
          </cell>
        </row>
        <row r="156">
          <cell r="B156" t="str">
            <v>F/11025590 (Antes 4483-0) "Durango-Yerbanis"</v>
          </cell>
          <cell r="C156" t="str">
            <v>09123</v>
          </cell>
        </row>
        <row r="157">
          <cell r="B157" t="str">
            <v>F/1516 ATM (Antes 639-00-5) Tijuana-Tecate</v>
          </cell>
          <cell r="C157" t="str">
            <v>09127</v>
          </cell>
        </row>
        <row r="158">
          <cell r="B158" t="str">
            <v>F/21935-2 "Kantunil-Cancún"</v>
          </cell>
          <cell r="C158" t="str">
            <v>09124</v>
          </cell>
        </row>
        <row r="159">
          <cell r="B159" t="str">
            <v>F/31293-4 Libramiento Oriente de San Luis Potosí</v>
          </cell>
          <cell r="C159" t="str">
            <v>09122</v>
          </cell>
        </row>
        <row r="160">
          <cell r="B160" t="str">
            <v>F/689 San Martín Texmelucan-Tlaxcala-El Molinito</v>
          </cell>
          <cell r="C160" t="str">
            <v>09131</v>
          </cell>
        </row>
        <row r="161">
          <cell r="B161" t="str">
            <v>Ferrocarril del Istmo de Tehuantepec, S.A. de C.V.</v>
          </cell>
          <cell r="C161" t="str">
            <v>09189</v>
          </cell>
        </row>
        <row r="162">
          <cell r="B162" t="str">
            <v>Ferrocarriles Nacionales de México</v>
          </cell>
          <cell r="C162" t="str">
            <v>06815</v>
          </cell>
        </row>
        <row r="163">
          <cell r="B163" t="str">
            <v>Fi+A2:A300deicomiso irrevocable de inversión y administración para el pago de pensiones y jubilaciones, F/10045</v>
          </cell>
          <cell r="C163" t="str">
            <v>06801</v>
          </cell>
        </row>
        <row r="164">
          <cell r="B164" t="str">
            <v>Fid. 122.- Benjamín Hill Trabajadores F.F.C.C. Sonora-Baja California</v>
          </cell>
          <cell r="C164" t="str">
            <v>09003</v>
          </cell>
        </row>
        <row r="165">
          <cell r="B165" t="str">
            <v>Fid. 1327.- Gobierno Federal, Programa de vivienda para magistrados y jueces del Poder Judicial Federal</v>
          </cell>
          <cell r="C165" t="str">
            <v>06008</v>
          </cell>
        </row>
        <row r="166">
          <cell r="B166" t="str">
            <v>Fid. 2065.- Plan de pensiones de los jubilados de BANOBRAS</v>
          </cell>
          <cell r="C166" t="str">
            <v>06322</v>
          </cell>
        </row>
        <row r="167">
          <cell r="B167" t="str">
            <v>Fid. 2160 Fondo de pensiones de contribución definida</v>
          </cell>
          <cell r="C167" t="str">
            <v>06323</v>
          </cell>
        </row>
        <row r="168">
          <cell r="B168" t="str">
            <v>Fid. 285.-Promotora de desarrollo urbano.- Fraccionamiento Bosques del Valle Coacalco</v>
          </cell>
          <cell r="C168" t="str">
            <v>06003</v>
          </cell>
        </row>
        <row r="169">
          <cell r="B169" t="str">
            <v>Fid. 294.- Colonia Petrolera José Escandón</v>
          </cell>
          <cell r="C169" t="str">
            <v>18672</v>
          </cell>
        </row>
        <row r="170">
          <cell r="B170" t="str">
            <v>Fid. 351.- Unidad Morazán</v>
          </cell>
          <cell r="C170" t="str">
            <v>06001</v>
          </cell>
        </row>
        <row r="171">
          <cell r="B171" t="str">
            <v>Fideicomiso 11029386 (antes SM940243) Gómez Palacio-Cuencamé-Yerbanis</v>
          </cell>
          <cell r="C171" t="str">
            <v>09132</v>
          </cell>
        </row>
        <row r="172">
          <cell r="B172" t="str">
            <v>Fideicomiso 14780-8 Fondo Nacional para Escuelas de Calidad</v>
          </cell>
          <cell r="C172" t="str">
            <v>11019</v>
          </cell>
        </row>
        <row r="173">
          <cell r="B173" t="str">
            <v>Fideicomiso 148687 "Fondo para préstamos a corto plazo para apoyar a los trabajadores de CAPUFE en casos de contingencia"</v>
          </cell>
          <cell r="C173" t="str">
            <v>09126</v>
          </cell>
        </row>
        <row r="174">
          <cell r="B174" t="str">
            <v>Fideicomiso 1725-1-Para integrar diversos fondos (Patrimonial)</v>
          </cell>
          <cell r="C174" t="str">
            <v>11091</v>
          </cell>
        </row>
        <row r="175">
          <cell r="B175" t="str">
            <v>Fideicomiso 1936 Fondo Nacional de Infraestructura</v>
          </cell>
          <cell r="C175" t="str">
            <v>06321</v>
          </cell>
        </row>
        <row r="176">
          <cell r="B176" t="str">
            <v>Fideicomiso 2003 "Fondo de Desastres Naturales"</v>
          </cell>
          <cell r="C176" t="str">
            <v>06010</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de Abandono Ek Balam</v>
          </cell>
          <cell r="C182">
            <v>18586</v>
          </cell>
        </row>
        <row r="183">
          <cell r="B183" t="str">
            <v>Fideicomiso de administración de gastos previos</v>
          </cell>
          <cell r="C183" t="str">
            <v>18167</v>
          </cell>
        </row>
        <row r="184">
          <cell r="B184" t="str">
            <v>Fideicomiso de administración de teatros y salas de espectáculos IMSS</v>
          </cell>
          <cell r="C184" t="str">
            <v>00642</v>
          </cell>
        </row>
        <row r="185">
          <cell r="B185" t="str">
            <v>Fideicomiso de administración e inversión para el establecimiento y operación de los fondos de apoyo a la investigación científica y desarrollo tecnológico del INIFAP</v>
          </cell>
          <cell r="C185" t="str">
            <v>08171</v>
          </cell>
        </row>
        <row r="186">
          <cell r="B186" t="str">
            <v>Fideicomiso de administración e Inversión para el manejo del fondo de ahorro de los trabajadores del Fondo de Cultura Económica</v>
          </cell>
          <cell r="C186" t="str">
            <v>11250</v>
          </cell>
        </row>
        <row r="187">
          <cell r="B187" t="str">
            <v>Fideicomiso de administración e inversión para pensiones de los trabajadores</v>
          </cell>
          <cell r="C187" t="str">
            <v>14221</v>
          </cell>
        </row>
        <row r="188">
          <cell r="B188" t="str">
            <v>Fideicomiso de administración para el otorgamiento y primas de antigüedad</v>
          </cell>
          <cell r="C188" t="str">
            <v>06802</v>
          </cell>
        </row>
        <row r="189">
          <cell r="B189" t="str">
            <v>Fideicomiso de administración y garantía complementaria Fondo 95</v>
          </cell>
          <cell r="C189" t="str">
            <v>15001</v>
          </cell>
        </row>
        <row r="190">
          <cell r="B190" t="str">
            <v>Fideicomiso de Administración y Pago CENAGAS-BANCOMEXT número 10637</v>
          </cell>
          <cell r="C190">
            <v>18114</v>
          </cell>
        </row>
        <row r="191">
          <cell r="B191" t="str">
            <v>Fideicomiso de Administración y Pago Número 80775</v>
          </cell>
          <cell r="C191" t="str">
            <v>06106</v>
          </cell>
        </row>
        <row r="192">
          <cell r="B192" t="str">
            <v>Fideicomiso de administración y traslativo de dominio (Obras de Infraestructura para el Sistema Eléctrico Federal)</v>
          </cell>
          <cell r="C192" t="str">
            <v>18168</v>
          </cell>
        </row>
        <row r="193">
          <cell r="B193" t="str">
            <v>Fideicomiso de administración, inversión y pago número 013 ANP Valle de Bravo</v>
          </cell>
          <cell r="C193" t="str">
            <v>16152</v>
          </cell>
        </row>
        <row r="194">
          <cell r="B194" t="str">
            <v>Fideicomiso de apoyo a deudos de militares fallecidos o a militares que hayan adquirido una inutilidad en primera categoría en actos del servicio considerado de alto riesgo</v>
          </cell>
          <cell r="C194" t="str">
            <v>07001</v>
          </cell>
        </row>
        <row r="195">
          <cell r="B195" t="str">
            <v>Fideicomiso de apoyo a la investigación científica y desarrollo tecnológico del Colegio de Postgraduados</v>
          </cell>
          <cell r="C195" t="str">
            <v>08141</v>
          </cell>
        </row>
        <row r="196">
          <cell r="B196" t="str">
            <v>Fideicomiso de apoyo a las exportaciones FIDAPEX</v>
          </cell>
          <cell r="C196" t="str">
            <v>06314</v>
          </cell>
        </row>
        <row r="197">
          <cell r="B197" t="str">
            <v>Fideicomiso de apoyo a los propietarios rurales en Chiapas (FIAPAR)</v>
          </cell>
          <cell r="C197" t="str">
            <v>15002</v>
          </cell>
        </row>
        <row r="198">
          <cell r="B198" t="str">
            <v>Fideicomiso de apoyos médicos complementarios y de apoyo económico extraordinario para los servidores públicos del Poder Judicial de la Federación, con excepción de los de la Suprema Corte de Justicia de la Nación</v>
          </cell>
          <cell r="C198" t="str">
            <v>03102</v>
          </cell>
        </row>
        <row r="199">
          <cell r="B199" t="str">
            <v>Fideicomiso de beneficios sociales (FIBESO)</v>
          </cell>
          <cell r="C199" t="str">
            <v>00643</v>
          </cell>
        </row>
        <row r="200">
          <cell r="B200" t="str">
            <v>Fideicomiso de capital emprendedor</v>
          </cell>
          <cell r="C200" t="str">
            <v>06783</v>
          </cell>
        </row>
        <row r="201">
          <cell r="B201" t="str">
            <v>Fideicomiso de contragarantía para el financiamiento empresarial</v>
          </cell>
          <cell r="C201" t="str">
            <v>06784</v>
          </cell>
        </row>
        <row r="202">
          <cell r="B202" t="str">
            <v>Fideicomiso de Defensa Legal y Asistencia Legal</v>
          </cell>
          <cell r="C202" t="str">
            <v>06795</v>
          </cell>
        </row>
        <row r="203">
          <cell r="B203" t="str">
            <v>Fideicomiso de Fomento Industrial LANFI</v>
          </cell>
          <cell r="C203">
            <v>10002</v>
          </cell>
        </row>
        <row r="204">
          <cell r="B204" t="str">
            <v>Fideicomiso de Fomento Minero</v>
          </cell>
          <cell r="C204" t="str">
            <v>10102</v>
          </cell>
        </row>
        <row r="205">
          <cell r="B205" t="str">
            <v>Fideicomiso de Formación y Capacitación para el Personal de la Marina Mercante Nacional</v>
          </cell>
          <cell r="C205" t="str">
            <v>09225</v>
          </cell>
        </row>
        <row r="206">
          <cell r="B206" t="str">
            <v>Fideicomiso de inversión y administración de primas de antigüedad de los trabajadores</v>
          </cell>
          <cell r="C206" t="str">
            <v>14222</v>
          </cell>
        </row>
        <row r="207">
          <cell r="B207" t="str">
            <v>Fideicomiso de investigación científica y desarrollo tecnológico No. 1750-2</v>
          </cell>
          <cell r="C207" t="str">
            <v>11291</v>
          </cell>
        </row>
        <row r="208">
          <cell r="B208" t="str">
            <v>Fideicomiso de investigación para el desarrollo del programa de aprovechamiento del atún y protección de delfines y otros en torno a especies acuáticas protegidas</v>
          </cell>
          <cell r="C208" t="str">
            <v>08200</v>
          </cell>
        </row>
        <row r="209">
          <cell r="B209" t="str">
            <v>Fideicomiso de la Comisión Nacional de Hidrocarburos</v>
          </cell>
          <cell r="C209" t="str">
            <v>18002</v>
          </cell>
        </row>
        <row r="210">
          <cell r="B210" t="str">
            <v>Fideicomiso de la Comisión Reguladora de Energía</v>
          </cell>
          <cell r="C210" t="str">
            <v>18113</v>
          </cell>
        </row>
        <row r="211">
          <cell r="B211" t="str">
            <v>Fideicomiso de los Sistemas Normalizado de Competencia Laboral y de Certificación de Competencia Laboral</v>
          </cell>
          <cell r="C211" t="str">
            <v>11225</v>
          </cell>
        </row>
        <row r="212">
          <cell r="B212" t="str">
            <v>Fideicomiso de Microcréditos para el Bienestar</v>
          </cell>
          <cell r="C212">
            <v>10006</v>
          </cell>
        </row>
        <row r="213">
          <cell r="B213" t="str">
            <v>Fideicomiso de obligaciones laborales del CIMAT</v>
          </cell>
          <cell r="C213" t="str">
            <v>11302</v>
          </cell>
        </row>
        <row r="214">
          <cell r="B214" t="str">
            <v>Fideicomiso de pensiones del sistema BANRURAL</v>
          </cell>
          <cell r="C214" t="str">
            <v>06821</v>
          </cell>
        </row>
        <row r="215">
          <cell r="B215" t="str">
            <v>Fideicomiso de pensiones, del Fondo de Garantía y Fomento para la Agricultura, Ganadería y Avicultura</v>
          </cell>
          <cell r="C215" t="str">
            <v>06604</v>
          </cell>
        </row>
        <row r="216">
          <cell r="B216" t="str">
            <v>Fideicomiso de proyectos de investigación del Centro de Investigación Científica y de Educación Superior de Ensenada, B.C.</v>
          </cell>
          <cell r="C216" t="str">
            <v>11201</v>
          </cell>
        </row>
        <row r="217">
          <cell r="B217" t="str">
            <v>Fideicomiso de reserva para el pago de pensiones o jubilaciones y primas de antigüedad</v>
          </cell>
          <cell r="C217" t="str">
            <v>21163</v>
          </cell>
        </row>
        <row r="218">
          <cell r="B218" t="str">
            <v>Fideicomiso de Riesgo Compartido</v>
          </cell>
          <cell r="C218" t="str">
            <v>08331</v>
          </cell>
        </row>
        <row r="219">
          <cell r="B219" t="str">
            <v>Fideicomiso del fondo de cobertura social de telecomunicaciones</v>
          </cell>
          <cell r="C219" t="str">
            <v>09005</v>
          </cell>
        </row>
        <row r="220">
          <cell r="B220" t="str">
            <v>Fideicomiso del Programa de escuelas de excelencia para abatir el rezago educativo</v>
          </cell>
          <cell r="C220" t="str">
            <v>11011</v>
          </cell>
        </row>
        <row r="221">
          <cell r="B221" t="str">
            <v>Fideicomiso del Programa Nacional Financiero al Microempresario</v>
          </cell>
          <cell r="C221" t="str">
            <v>10003</v>
          </cell>
        </row>
        <row r="222">
          <cell r="B222" t="str">
            <v>Fideicomiso DIF-Bosques de las Lomas</v>
          </cell>
          <cell r="C222" t="str">
            <v>12013</v>
          </cell>
        </row>
        <row r="223">
          <cell r="B223" t="str">
            <v>Fideicomiso E-México</v>
          </cell>
          <cell r="C223" t="str">
            <v>09006</v>
          </cell>
        </row>
        <row r="224">
          <cell r="B224" t="str">
            <v>Fideicomiso fondo de apoyo a los trabajadores de confianza de la Comisión Nacional Bancaria y de Valores</v>
          </cell>
          <cell r="C224" t="str">
            <v>06201</v>
          </cell>
        </row>
        <row r="225">
          <cell r="B225" t="str">
            <v>Fideicomiso Fondo de Apoyo a Municipios</v>
          </cell>
          <cell r="C225" t="str">
            <v>06324</v>
          </cell>
        </row>
        <row r="226">
          <cell r="B226" t="str">
            <v>Fideicomiso fondo de estabilización de los ingresos presupuestarios</v>
          </cell>
          <cell r="C226" t="str">
            <v>06011</v>
          </cell>
        </row>
        <row r="227">
          <cell r="B227" t="str">
            <v>Fideicomiso fondo de inversión y estímulos al cine (FIDECINE)</v>
          </cell>
          <cell r="C227" t="str">
            <v>11313</v>
          </cell>
        </row>
        <row r="228">
          <cell r="B228" t="str">
            <v>Fideicomiso fondo de investigación científica y desarrollo tecnológico del IPN</v>
          </cell>
          <cell r="C228" t="str">
            <v>11172</v>
          </cell>
        </row>
        <row r="229">
          <cell r="B229" t="str">
            <v>Fideicomiso Fondo Nacional de Fomento Ejidal</v>
          </cell>
          <cell r="C229" t="str">
            <v>15100</v>
          </cell>
        </row>
        <row r="230">
          <cell r="B230" t="str">
            <v>Fideicomiso Fondo Nacional de Habitaciones Populares</v>
          </cell>
          <cell r="C230" t="str">
            <v>20285</v>
          </cell>
        </row>
        <row r="231">
          <cell r="B231" t="str">
            <v>Fideicomiso fondo para la producción cinematográfica de calidad (FOPROCINE)</v>
          </cell>
          <cell r="C231" t="str">
            <v>11314</v>
          </cell>
        </row>
        <row r="232">
          <cell r="B232" t="str">
            <v>Fideicomiso irrevocable de administración "Centro Cultural Santo Domingo", Oaxaca</v>
          </cell>
          <cell r="C232" t="str">
            <v>11012</v>
          </cell>
        </row>
        <row r="233">
          <cell r="B233" t="str">
            <v>Fideicomiso irrevocable de administración e inversión del fondo de pensiones o jubilaciones o primas de antigüedad de los trabajadores del Banco Nacional del Ejército, Fuerza Aérea y Armada, S.N.C.</v>
          </cell>
          <cell r="C233" t="str">
            <v>06326</v>
          </cell>
        </row>
        <row r="234">
          <cell r="B234" t="str">
            <v>Fideicomiso irrevocable de administración e inversión Niña del Milenio</v>
          </cell>
          <cell r="C234" t="str">
            <v>00645</v>
          </cell>
        </row>
        <row r="235">
          <cell r="B235" t="str">
            <v>Fideicomiso irrevocable de administración 'Museo Regional de Guadalupe', Zacatecas</v>
          </cell>
          <cell r="C235" t="str">
            <v>11153</v>
          </cell>
        </row>
        <row r="236">
          <cell r="B236" t="str">
            <v>Fideicomiso irrevocable de administración y fuente de pago número CIB/2064</v>
          </cell>
          <cell r="C236" t="str">
            <v>09128</v>
          </cell>
        </row>
        <row r="237">
          <cell r="B237" t="str">
            <v>Fideicomiso irrevocable de administración y fuente de pago, No. 1928.- para apoyar el proyecto de saneamiento del Valle de México</v>
          </cell>
          <cell r="C237" t="str">
            <v>16102</v>
          </cell>
        </row>
        <row r="238">
          <cell r="B238" t="str">
            <v>Fideicomiso irrevocable de administración y fuente de pago, No. 1928.- para apoyar el proyecto de saneamiento del Valle de México</v>
          </cell>
          <cell r="C238" t="str">
            <v>16102</v>
          </cell>
        </row>
        <row r="239">
          <cell r="B239" t="str">
            <v>Fideicomiso Irrevocable de Inversión y Garantía Ingenio Mante Pensionados número 46645-0</v>
          </cell>
          <cell r="C239" t="str">
            <v>06831</v>
          </cell>
        </row>
        <row r="240">
          <cell r="B240" t="str">
            <v>Fideicomiso Museo de Arte Popular Mexicano</v>
          </cell>
          <cell r="C240" t="str">
            <v>11144</v>
          </cell>
        </row>
        <row r="241">
          <cell r="B241" t="str">
            <v>Fideicomiso para administrar el fondo de pensiones de FOPPAZ</v>
          </cell>
          <cell r="C241" t="str">
            <v>06822</v>
          </cell>
        </row>
        <row r="242">
          <cell r="B242" t="str">
            <v>Fideicomiso para administrar el fondo de pensiones y gastos médicos de BANPESCA</v>
          </cell>
          <cell r="C242" t="str">
            <v>06823</v>
          </cell>
        </row>
        <row r="243">
          <cell r="B243" t="str">
            <v>Fideicomiso para administrar el fondo de pensiones y gastos médicos de BNCI</v>
          </cell>
          <cell r="C243" t="str">
            <v>06824</v>
          </cell>
        </row>
        <row r="244">
          <cell r="B244" t="str">
            <v>Fideicomiso para administrar la contraprestación del artículo 16 de la Ley Aduanera</v>
          </cell>
          <cell r="C244" t="str">
            <v>06103</v>
          </cell>
        </row>
        <row r="245">
          <cell r="B245" t="str">
            <v>Fideicomiso para administrar la contraprestación del artículo 16 de la Ley Aduanera</v>
          </cell>
          <cell r="C245" t="str">
            <v>06103</v>
          </cell>
        </row>
        <row r="246">
          <cell r="B246" t="str">
            <v>Fideicomiso para apoyar la construcción del Centro Nacional de las Artes</v>
          </cell>
          <cell r="C246" t="str">
            <v>11145</v>
          </cell>
        </row>
        <row r="247">
          <cell r="B247" t="str">
            <v>Fideicomiso para apoyar los programas, proyectos y acciones ambientales de la megalópolis</v>
          </cell>
          <cell r="C247" t="str">
            <v>16001</v>
          </cell>
        </row>
        <row r="248">
          <cell r="B248" t="str">
            <v>Fideicomiso para apoyo a la investigación científica y desarrollo tecnológico</v>
          </cell>
          <cell r="C248" t="str">
            <v>18674</v>
          </cell>
        </row>
        <row r="249">
          <cell r="B249" t="str">
            <v>Fideicomiso para becas y apoyos deportivos "Chelito Zamora"</v>
          </cell>
          <cell r="C249" t="str">
            <v>11234</v>
          </cell>
        </row>
        <row r="250">
          <cell r="B250" t="str">
            <v>Fideicomiso para coadyuvar al desarrollo de las entidades federativas y municipios (FIDEM)</v>
          </cell>
          <cell r="C250" t="str">
            <v>06012</v>
          </cell>
        </row>
        <row r="251">
          <cell r="B251" t="str">
            <v>Fideicomiso para cubrir gastos por demandas en el extranjero</v>
          </cell>
          <cell r="C251" t="str">
            <v>05005</v>
          </cell>
        </row>
        <row r="252">
          <cell r="B252" t="str">
            <v>Fideicomiso para el ahorro de energía eléctrica</v>
          </cell>
          <cell r="C252" t="str">
            <v>18169</v>
          </cell>
        </row>
        <row r="253">
          <cell r="B253" t="str">
            <v>Fideicomiso para el cumplimiento de obligaciones en materia de los derechos humanos</v>
          </cell>
          <cell r="C253" t="str">
            <v>04009</v>
          </cell>
        </row>
        <row r="254">
          <cell r="B254" t="str">
            <v>Fideicomiso para el desarrollo de infraestructura que implementa la reforma constitucional en materia penal</v>
          </cell>
          <cell r="C254" t="str">
            <v>03207</v>
          </cell>
        </row>
        <row r="255">
          <cell r="B255" t="str">
            <v>Fideicomiso para el desarrollo de infraestructura y equipamiento deportivo para los Juegos Panamericanos, Guadalajara 2011</v>
          </cell>
          <cell r="C255" t="str">
            <v>11235</v>
          </cell>
        </row>
        <row r="256">
          <cell r="B256" t="str">
            <v>Fideicomiso para el desarrollo de la región Sur-Sureste (Fidesur)</v>
          </cell>
          <cell r="C256" t="str">
            <v>15005</v>
          </cell>
        </row>
        <row r="257">
          <cell r="B257" t="str">
            <v>Fideicomiso para el desarrollo del deporte No. 4611-1</v>
          </cell>
          <cell r="C257" t="str">
            <v>00646</v>
          </cell>
        </row>
        <row r="258">
          <cell r="B258" t="str">
            <v>Fideicomiso para el desarrollo regional Noreste (Fidenor-Este)</v>
          </cell>
          <cell r="C258" t="str">
            <v>15006</v>
          </cell>
        </row>
        <row r="259">
          <cell r="B259" t="str">
            <v>Fideicomiso para el fomento y la conservación del Patrimonio Cultural, Antropológico, Arqueológico e Histórico de México</v>
          </cell>
          <cell r="C259" t="str">
            <v>11154</v>
          </cell>
        </row>
        <row r="260">
          <cell r="B260" t="str">
            <v>Fideicomiso para el impulso al financiamiento de las empresas</v>
          </cell>
          <cell r="C260" t="str">
            <v>06309</v>
          </cell>
        </row>
        <row r="261">
          <cell r="B261" t="str">
            <v>Fideicomiso para el mantenimiento de casas habitación de Magistrados y Jueces</v>
          </cell>
          <cell r="C261" t="str">
            <v>03208</v>
          </cell>
        </row>
        <row r="262">
          <cell r="B262" t="str">
            <v>Fideicomiso para el Pago de Gastos de Servicios de Asistencia y Defensa Legal BANCOMEXT</v>
          </cell>
          <cell r="C262" t="str">
            <v>06315</v>
          </cell>
        </row>
        <row r="263">
          <cell r="B263" t="str">
            <v>Fideicomiso para el pago de gratificación por antigüedad a los trabajadores de base de la CNBV que se retiren después de 15 años de servicios ininterrumpidos.</v>
          </cell>
          <cell r="C263" t="str">
            <v>06202</v>
          </cell>
        </row>
        <row r="264">
          <cell r="B264" t="str">
            <v>Fideicomiso para el pago de las obligaciones laborales de los trabajadores del Centro de Investigaciones en Óptica, A.C.</v>
          </cell>
          <cell r="C264" t="str">
            <v>11181</v>
          </cell>
        </row>
        <row r="265">
          <cell r="B265" t="str">
            <v>Fideicomiso para el Programa especial de financiamiento a la vivienda para el magisterio</v>
          </cell>
          <cell r="C265" t="str">
            <v>11015</v>
          </cell>
        </row>
        <row r="266">
          <cell r="B266" t="str">
            <v>Fideicomiso para la adaptación de los museos Diego Rivera y Frida Kahlo</v>
          </cell>
          <cell r="C266" t="str">
            <v>11016</v>
          </cell>
        </row>
        <row r="267">
          <cell r="B267" t="str">
            <v>Fideicomiso para la Cineteca Nacional</v>
          </cell>
          <cell r="C267" t="str">
            <v>04310</v>
          </cell>
        </row>
        <row r="268">
          <cell r="B268" t="str">
            <v>Fideicomiso para la Comisión México-Estados Unidos F 22927-8</v>
          </cell>
          <cell r="C268" t="str">
            <v>11017</v>
          </cell>
        </row>
        <row r="269">
          <cell r="B269" t="str">
            <v>Fideicomiso para la conservación de la Casa del Risco y Pinacoteca Isidro Fabela</v>
          </cell>
          <cell r="C269" t="str">
            <v>11018</v>
          </cell>
        </row>
        <row r="270">
          <cell r="B270" t="str">
            <v>Fideicomiso para la constitución de un fondo revolvente de financiamiento para el programa de aislamiento térmico de la vivienda en el Valle de Mexicali, B.C. (FIPATERM Mexicali)</v>
          </cell>
          <cell r="C270" t="str">
            <v>18170</v>
          </cell>
        </row>
        <row r="271">
          <cell r="B271" t="str">
            <v>Fideicomiso para la construcción, explotación y conservación del tramo carretero Atlacomulco-Maravatio</v>
          </cell>
          <cell r="C271" t="str">
            <v>09130</v>
          </cell>
        </row>
        <row r="272">
          <cell r="B272" t="str">
            <v>Fideicomiso para la cultura de la comisión México-Estados Unidos para el intercambio educativo y cultural F/22514 (FONCA)</v>
          </cell>
          <cell r="C272" t="str">
            <v>11014</v>
          </cell>
        </row>
        <row r="273">
          <cell r="B273" t="str">
            <v>Fideicomiso para la Evaluación de los Fondos de Aportaciones Federales (FIDEFAF)</v>
          </cell>
          <cell r="C273" t="str">
            <v>06922</v>
          </cell>
        </row>
        <row r="274">
          <cell r="B274" t="str">
            <v>Fideicomiso para la implementación del Sistema de Justicia Penal en las entidades federativas</v>
          </cell>
          <cell r="C274" t="str">
            <v>06013</v>
          </cell>
        </row>
        <row r="275">
          <cell r="B275" t="str">
            <v>Fideicomiso para la infraestructura deportiva (FINDEPO) [201011L6I01528]</v>
          </cell>
          <cell r="C275" t="str">
            <v>11237</v>
          </cell>
        </row>
        <row r="276">
          <cell r="B276" t="str">
            <v>Fideicomiso para la Infraestructura en los Estados (FIES)</v>
          </cell>
          <cell r="C276" t="str">
            <v>06014</v>
          </cell>
        </row>
        <row r="277">
          <cell r="B277" t="str">
            <v>Fideicomiso para la plataforma de infraestructura, mantenimiento y equipamiento de seguridad pública y de aeronaves</v>
          </cell>
          <cell r="C277" t="str">
            <v>04010</v>
          </cell>
        </row>
        <row r="278">
          <cell r="B278" t="str">
            <v>Fideicomiso para los trabajadores del Hotel Exconvento Santa Catarina</v>
          </cell>
          <cell r="C278" t="str">
            <v>21164</v>
          </cell>
        </row>
        <row r="279">
          <cell r="B279" t="str">
            <v>Fideicomiso para pago de primas de antigüedad y jubilación CIQA</v>
          </cell>
          <cell r="C279" t="str">
            <v>11202</v>
          </cell>
        </row>
        <row r="280">
          <cell r="B280" t="str">
            <v>Fideicomiso para pasivos laborales y primas de antigüedad para el personal del CIATEC</v>
          </cell>
          <cell r="C280" t="str">
            <v>11305</v>
          </cell>
        </row>
        <row r="281">
          <cell r="B281" t="str">
            <v>Fideicomiso para pensionados del IMP</v>
          </cell>
          <cell r="C281" t="str">
            <v>18675</v>
          </cell>
        </row>
        <row r="282">
          <cell r="B282" t="str">
            <v>Fideicomiso para trabajadores de Nacional Hotelera Baja California, S. A.</v>
          </cell>
          <cell r="C282" t="str">
            <v>21165</v>
          </cell>
        </row>
        <row r="283">
          <cell r="B283" t="str">
            <v>Fideicomiso Patronato del Centro de Diseño México</v>
          </cell>
          <cell r="C283" t="str">
            <v>06306</v>
          </cell>
        </row>
        <row r="284">
          <cell r="B284" t="str">
            <v>Fideicomiso PEA y préstamos jubilados</v>
          </cell>
          <cell r="C284" t="str">
            <v>06313</v>
          </cell>
        </row>
        <row r="285">
          <cell r="B285" t="str">
            <v>Fideicomiso pensiones complementarias de Magistrados y Jueces jubilados</v>
          </cell>
          <cell r="C285" t="str">
            <v>03209</v>
          </cell>
        </row>
        <row r="286">
          <cell r="B286" t="str">
            <v>Fideicomiso plan de pensiones para el personal activo del IMP</v>
          </cell>
          <cell r="C286" t="str">
            <v>18676</v>
          </cell>
        </row>
        <row r="287">
          <cell r="B287" t="str">
            <v>Fideicomiso plan de pensiones y jubilaciones ESSA</v>
          </cell>
          <cell r="C287" t="str">
            <v>10202</v>
          </cell>
        </row>
        <row r="288">
          <cell r="B288" t="str">
            <v>Fideicomiso preventivo</v>
          </cell>
          <cell r="C288" t="str">
            <v>04011</v>
          </cell>
        </row>
        <row r="289">
          <cell r="B289" t="str">
            <v>Fideicomiso privado irrevocable de administración 'Santo Domingo de Guzmán', Chiapas</v>
          </cell>
          <cell r="C289" t="str">
            <v>11155</v>
          </cell>
        </row>
        <row r="290">
          <cell r="B290" t="str">
            <v>Fideicomiso programa de venta de títulos en directo al público</v>
          </cell>
          <cell r="C290" t="str">
            <v>06786</v>
          </cell>
        </row>
        <row r="291">
          <cell r="B291" t="str">
            <v>Fideicomiso programa habitacional de FERRONALES en la República Mexicana</v>
          </cell>
          <cell r="C291" t="str">
            <v>09007</v>
          </cell>
        </row>
        <row r="292">
          <cell r="B292" t="str">
            <v>Fideicomiso público de administración e inversión para el desarrollo de la infraestructura y equipamiento deportivo en el Estado de Veracruz de Ignacio de la Llave para los Juegos Deportivos Centroamericanos y del Caribe Veracruz 2014</v>
          </cell>
          <cell r="C292" t="str">
            <v>11239</v>
          </cell>
        </row>
        <row r="293">
          <cell r="B293" t="str">
            <v>Fideicomiso Público de Administración y Pago</v>
          </cell>
          <cell r="C293" t="str">
            <v>16212</v>
          </cell>
        </row>
        <row r="294">
          <cell r="B294" t="str">
            <v>Fideicomiso público de administración y pago de equipo militar</v>
          </cell>
          <cell r="C294" t="str">
            <v>07002</v>
          </cell>
        </row>
        <row r="295">
          <cell r="B295" t="str">
            <v>Fideicomiso traslativo de dominio Puerto los Cabos</v>
          </cell>
          <cell r="C295" t="str">
            <v>15101</v>
          </cell>
        </row>
        <row r="296">
          <cell r="B296" t="str">
            <v>Fideprotesis</v>
          </cell>
          <cell r="C296" t="str">
            <v>12330</v>
          </cell>
        </row>
        <row r="297">
          <cell r="B297" t="str">
            <v>Financiera Nacional de Desarrollo Agropecuario, Rural, Forestal y Pesquero</v>
          </cell>
          <cell r="C297" t="str">
            <v>06565</v>
          </cell>
        </row>
        <row r="298">
          <cell r="B298" t="str">
            <v>Fiscalía General de la República</v>
          </cell>
          <cell r="C298" t="str">
            <v>00017</v>
          </cell>
        </row>
        <row r="299">
          <cell r="B299" t="str">
            <v>FONATUR Constructora, S.A. de C.V.</v>
          </cell>
          <cell r="C299" t="str">
            <v>21068</v>
          </cell>
        </row>
        <row r="300">
          <cell r="B300" t="str">
            <v>FONATUR Infraestructura, S.A. de C.V.</v>
          </cell>
          <cell r="C300" t="str">
            <v>21364</v>
          </cell>
        </row>
        <row r="301">
          <cell r="B301" t="str">
            <v>FONATUR SOLAR, S.A. de C.V.</v>
          </cell>
          <cell r="C301" t="str">
            <v>21161</v>
          </cell>
        </row>
        <row r="302">
          <cell r="B302" t="str">
            <v>FONATUR Tren Maya, S.A. de C.V.</v>
          </cell>
          <cell r="C302" t="str">
            <v>21372</v>
          </cell>
        </row>
        <row r="303">
          <cell r="B303" t="str">
            <v>Fondo Aportaciones para Servicio de Salud (FASSA)</v>
          </cell>
          <cell r="C303" t="str">
            <v>06017</v>
          </cell>
        </row>
        <row r="304">
          <cell r="B304" t="str">
            <v>Fondo de ahorro</v>
          </cell>
          <cell r="C304" t="str">
            <v>18677</v>
          </cell>
        </row>
        <row r="305">
          <cell r="B305" t="str">
            <v>Fondo de Ahorro Capitalizable de los Trabajadores Al Servicio del Estado (FONAC)</v>
          </cell>
          <cell r="C305" t="str">
            <v>06018</v>
          </cell>
        </row>
        <row r="306">
          <cell r="B306" t="str">
            <v>Fondo de ahorro para los trabajadores de CORETT</v>
          </cell>
          <cell r="C306" t="str">
            <v>15076</v>
          </cell>
        </row>
        <row r="307">
          <cell r="B307" t="str">
            <v>Fondo de Aportaciones Múltiples (FAM)</v>
          </cell>
          <cell r="C307" t="str">
            <v>06019</v>
          </cell>
        </row>
        <row r="308">
          <cell r="B308" t="str">
            <v>Fondo de Aportaciones para Educación Tecnológica y de Adultos (FAETA)</v>
          </cell>
          <cell r="C308" t="str">
            <v>06020</v>
          </cell>
        </row>
        <row r="309">
          <cell r="B309" t="str">
            <v>Fondo de Aportaciones para el Fortalecimiento de las Entidades Federativas (FAFEF)</v>
          </cell>
          <cell r="C309" t="str">
            <v>06021</v>
          </cell>
        </row>
        <row r="310">
          <cell r="B310" t="str">
            <v>Fondo de Aportaciones para el Fortalecimiento de los Municipios y de las Demarcaciones Territoriales del Distrito Federal (FORTAMUN)</v>
          </cell>
          <cell r="C310" t="str">
            <v>06022</v>
          </cell>
        </row>
        <row r="311">
          <cell r="B311" t="str">
            <v>Fondo de Aportaciones para la Infraestructura Social (FAIS)</v>
          </cell>
          <cell r="C311" t="str">
            <v>06023</v>
          </cell>
        </row>
        <row r="312">
          <cell r="B312" t="str">
            <v>Fondo de Aportaciones para la Seguridad Pública de los Estados y del Distrito Federal (FASP)</v>
          </cell>
          <cell r="C312" t="str">
            <v>06024</v>
          </cell>
        </row>
        <row r="313">
          <cell r="B313" t="str">
            <v>Fondo de Aportaciones para Nómina Educativa y Gasto Operativo (FONE)</v>
          </cell>
          <cell r="C313" t="str">
            <v>06025</v>
          </cell>
        </row>
        <row r="314">
          <cell r="B314" t="str">
            <v>Fondo de apoyo a la administración de justicia</v>
          </cell>
          <cell r="C314" t="str">
            <v>03206</v>
          </cell>
        </row>
        <row r="315">
          <cell r="B315" t="str">
            <v>Fondo de apoyo para infraestructura y seguridad</v>
          </cell>
          <cell r="C315" t="str">
            <v>06027</v>
          </cell>
        </row>
        <row r="316">
          <cell r="B316" t="str">
            <v>Fondo de apoyo social para ex trabajadores migratorios mexicanos</v>
          </cell>
          <cell r="C316" t="str">
            <v>04012</v>
          </cell>
        </row>
        <row r="317">
          <cell r="B317" t="str">
            <v>Fondo de auxilio económico a familiares de las víctimas de homicidio de mujeres en el Municipio de Juárez, Chihuahua</v>
          </cell>
          <cell r="C317" t="str">
            <v>17007</v>
          </cell>
        </row>
        <row r="318">
          <cell r="B318" t="str">
            <v>Fondo de ayuda, asistencia y reparación integral</v>
          </cell>
          <cell r="C318" t="str">
            <v>00638</v>
          </cell>
        </row>
        <row r="319">
          <cell r="B319" t="str">
            <v>Fondo de Capital de Trabajo del CENACE</v>
          </cell>
          <cell r="C319">
            <v>18702</v>
          </cell>
        </row>
        <row r="320">
          <cell r="B320" t="str">
            <v>Fondo de Capitalización e Inversión del Sector Rural</v>
          </cell>
          <cell r="C320" t="str">
            <v>06571</v>
          </cell>
        </row>
        <row r="321">
          <cell r="B321" t="str">
            <v>Fondo de compensación</v>
          </cell>
          <cell r="C321" t="str">
            <v>06029</v>
          </cell>
        </row>
        <row r="322">
          <cell r="B322" t="str">
            <v>Fondo de compensación al régimen de pequeños contribuyentes y del régimen de los intermedios</v>
          </cell>
          <cell r="C322" t="str">
            <v>06030</v>
          </cell>
        </row>
        <row r="323">
          <cell r="B323" t="str">
            <v>Fondo de compensación de automóviles nuevos</v>
          </cell>
          <cell r="C323" t="str">
            <v>06031</v>
          </cell>
        </row>
        <row r="324">
          <cell r="B324" t="str">
            <v>Fondo de cooperación internacional en ciencia y tecnología</v>
          </cell>
          <cell r="C324" t="str">
            <v>11512</v>
          </cell>
        </row>
        <row r="325">
          <cell r="B325" t="str">
            <v>Fondo de Cultura Económica</v>
          </cell>
          <cell r="C325" t="str">
            <v>11249</v>
          </cell>
        </row>
        <row r="326">
          <cell r="B326" t="str">
            <v>Fondo de desarrollo científico y tecnológico para el fomento de la producción y financiamiento de vivienda y el crecimiento del sector habitacional</v>
          </cell>
          <cell r="C326" t="str">
            <v>11513</v>
          </cell>
        </row>
        <row r="327">
          <cell r="B327" t="str">
            <v xml:space="preserve">Fondo de Desastres Naturales </v>
          </cell>
          <cell r="C327" t="str">
            <v>04013</v>
          </cell>
        </row>
        <row r="328">
          <cell r="B328" t="str">
            <v>Fondo de desincorporación de entidades</v>
          </cell>
          <cell r="C328" t="str">
            <v>06032</v>
          </cell>
        </row>
        <row r="329">
          <cell r="B329" t="str">
            <v>Fondo de Empresas Expropiadas del Sector Azucarero (*)</v>
          </cell>
          <cell r="C329" t="str">
            <v>08002</v>
          </cell>
        </row>
        <row r="330">
          <cell r="B330" t="str">
            <v>Fondo de Estabilización de los Ingresos de las Entidades Federativas (FEIEF)</v>
          </cell>
          <cell r="C330" t="str">
            <v>06033</v>
          </cell>
        </row>
        <row r="331">
          <cell r="B331" t="str">
            <v>Fondo de extracción de hidrocarburos</v>
          </cell>
          <cell r="C331" t="str">
            <v>06034</v>
          </cell>
        </row>
        <row r="332">
          <cell r="B332" t="str">
            <v>Fondo de fiscalización y recaudación</v>
          </cell>
          <cell r="C332" t="str">
            <v>06035</v>
          </cell>
        </row>
        <row r="333">
          <cell r="B333" t="str">
            <v>Fondo de fomento a la educación (FOFOE)</v>
          </cell>
          <cell r="C333" t="str">
            <v>00647</v>
          </cell>
        </row>
        <row r="334">
          <cell r="B334" t="str">
            <v>Fondo de fomento municipal</v>
          </cell>
          <cell r="C334" t="str">
            <v>06036</v>
          </cell>
        </row>
        <row r="335">
          <cell r="B335" t="str">
            <v>Fondo de fomento para la investigación científica y el desarrollo tecnológico de la Universidad Pedagógica Nacional</v>
          </cell>
          <cell r="C335" t="str">
            <v>29011</v>
          </cell>
        </row>
        <row r="336">
          <cell r="B336" t="str">
            <v>Fondo de Garantía y Fomento para la Agricultura, Ganadería y Avicultura</v>
          </cell>
          <cell r="C336" t="str">
            <v>06600</v>
          </cell>
        </row>
        <row r="337">
          <cell r="B337" t="str">
            <v>Fondo de Garantía y Fomento para las Actividades Pesqueras (*)</v>
          </cell>
          <cell r="C337" t="str">
            <v>06601</v>
          </cell>
        </row>
        <row r="338">
          <cell r="B338" t="str">
            <v>Fondo de infraestructura para países de Mesoamérica y el Caribe</v>
          </cell>
          <cell r="C338" t="str">
            <v>06037</v>
          </cell>
        </row>
        <row r="339">
          <cell r="B339" t="str">
            <v>Fondo de infraestructura y equipamiento del Instituto Federal de Telecomunicaciones</v>
          </cell>
          <cell r="C339" t="str">
            <v>09221</v>
          </cell>
        </row>
        <row r="340">
          <cell r="B340" t="str">
            <v>Fondo de innovación tecnológica Secretaría de Economía – CONACYT</v>
          </cell>
          <cell r="C340" t="str">
            <v>11514</v>
          </cell>
        </row>
        <row r="341">
          <cell r="B341" t="str">
            <v>Fondo de inversión de capital en Agronegocios (FICA Sureste 2)</v>
          </cell>
          <cell r="C341" t="str">
            <v>06572</v>
          </cell>
        </row>
        <row r="342">
          <cell r="B342" t="str">
            <v>Fondo de inversión de capital en Agronegocios 2 (FICA 2)</v>
          </cell>
          <cell r="C342" t="str">
            <v>06574</v>
          </cell>
        </row>
        <row r="343">
          <cell r="B343" t="str">
            <v>Fondo de inversión de capital en Agronegocios 3 (FICA 3)</v>
          </cell>
          <cell r="C343" t="str">
            <v>06575</v>
          </cell>
        </row>
        <row r="344">
          <cell r="B344" t="str">
            <v>Fondo de Inversión de Capital en Agronegocios 4 (FICA 4)</v>
          </cell>
          <cell r="C344" t="str">
            <v>06577</v>
          </cell>
        </row>
        <row r="345">
          <cell r="B345" t="str">
            <v>Fondo de inversión de capital en Agronegocios Activa (FICA Activa)</v>
          </cell>
          <cell r="C345" t="str">
            <v>06576</v>
          </cell>
        </row>
        <row r="346">
          <cell r="B346" t="str">
            <v>Fondo de Inversión de Capital en Agronegocios Infraestructura</v>
          </cell>
          <cell r="C346" t="str">
            <v>06578</v>
          </cell>
        </row>
        <row r="347">
          <cell r="B347" t="str">
            <v>Fondo de investigación científica y desarrollo tecnológico</v>
          </cell>
          <cell r="C347" t="str">
            <v>11204</v>
          </cell>
        </row>
        <row r="348">
          <cell r="B348" t="str">
            <v>Fondo de investigación y desarrollo para la modernización tecnológica</v>
          </cell>
          <cell r="C348" t="str">
            <v>11515</v>
          </cell>
        </row>
        <row r="349">
          <cell r="B349" t="str">
            <v>Fondo de la amistad México-Japón</v>
          </cell>
          <cell r="C349" t="str">
            <v>11021</v>
          </cell>
        </row>
        <row r="350">
          <cell r="B350" t="str">
            <v>Fondo de la Financiera Rural</v>
          </cell>
          <cell r="C350" t="str">
            <v>06566</v>
          </cell>
        </row>
        <row r="351">
          <cell r="B351" t="str">
            <v>Fondo de Mejoramiento Urbano</v>
          </cell>
          <cell r="C351" t="str">
            <v>15009</v>
          </cell>
        </row>
        <row r="352">
          <cell r="B352" t="str">
            <v>Fondo de Operación y Financiamiento Bancario a la Vivienda (*)</v>
          </cell>
          <cell r="C352" t="str">
            <v>06610</v>
          </cell>
        </row>
        <row r="353">
          <cell r="B353" t="str">
            <v>Fondo de pensiones BANCOMEXT</v>
          </cell>
          <cell r="C353" t="str">
            <v>06308</v>
          </cell>
        </row>
        <row r="354">
          <cell r="B354" t="str">
            <v>Fondo de pensiones de contribución definida de BANCOMEXT</v>
          </cell>
          <cell r="C354" t="str">
            <v>06312</v>
          </cell>
        </row>
        <row r="355">
          <cell r="B355" t="str">
            <v>Fondo de pensiones de contribución definida de Nacional Financiera</v>
          </cell>
          <cell r="C355" t="str">
            <v>06788</v>
          </cell>
        </row>
        <row r="356">
          <cell r="B356" t="str">
            <v>Fondo de pensiones de instituciones liquidadas</v>
          </cell>
          <cell r="C356" t="str">
            <v>06826</v>
          </cell>
        </row>
        <row r="357">
          <cell r="B357" t="str">
            <v>Fondo de pensiones fideicomiso liquidador de Instituciones y Organizaciones Auxiliares de Crédito</v>
          </cell>
          <cell r="C357" t="str">
            <v>06827</v>
          </cell>
        </row>
        <row r="358">
          <cell r="B358" t="str">
            <v xml:space="preserve">Fondo de pensiones Financiera Nacional Azucarera </v>
          </cell>
          <cell r="C358" t="str">
            <v>06828</v>
          </cell>
        </row>
        <row r="359">
          <cell r="B359" t="str">
            <v>Fondo de pensiones Servicios de Almacenamiento del Norte S.A.</v>
          </cell>
          <cell r="C359" t="str">
            <v>06829</v>
          </cell>
        </row>
        <row r="360">
          <cell r="B360" t="str">
            <v>Fondo de pensiones y primas de Antigüedad de NAFIN</v>
          </cell>
          <cell r="C360" t="str">
            <v>06789</v>
          </cell>
        </row>
        <row r="361">
          <cell r="B361" t="str">
            <v>Fondo de primas de antigüedad, beneficios al retiro y jubilaciones del Instituto de Investigaciones Eléctricas</v>
          </cell>
          <cell r="C361" t="str">
            <v>18472</v>
          </cell>
        </row>
        <row r="362">
          <cell r="B362" t="str">
            <v>Fondo de protección de sociedades financieras populares y de protección a sus ahorradores (F/10216)</v>
          </cell>
          <cell r="C362" t="str">
            <v>06805</v>
          </cell>
        </row>
        <row r="363">
          <cell r="B363" t="str">
            <v>Fondo de reconstrucción de Entidades Federativas</v>
          </cell>
          <cell r="C363" t="str">
            <v>06039</v>
          </cell>
        </row>
        <row r="364">
          <cell r="B364" t="str">
            <v>Fondo de retiro de los trabajadores de la SEP (FORTE)</v>
          </cell>
          <cell r="C364" t="str">
            <v>11022</v>
          </cell>
        </row>
        <row r="365">
          <cell r="B365" t="str">
            <v>Fondo de retiro voluntario y liquidaciones del personal de CIATEQ, A.C.</v>
          </cell>
          <cell r="C365" t="str">
            <v>11405</v>
          </cell>
        </row>
        <row r="366">
          <cell r="B366" t="str">
            <v>Fondo de Salud para el Bienestar</v>
          </cell>
          <cell r="C366" t="str">
            <v>12103</v>
          </cell>
        </row>
        <row r="367">
          <cell r="B367" t="str">
            <v>Fondo de Salud para el Bienestar</v>
          </cell>
          <cell r="C367" t="str">
            <v>12103</v>
          </cell>
        </row>
        <row r="368">
          <cell r="B368" t="str">
            <v>Fondo de servicio universal eléctrico</v>
          </cell>
          <cell r="C368" t="str">
            <v>18010</v>
          </cell>
        </row>
        <row r="369">
          <cell r="B369" t="str">
            <v>Fondo de supervisión auxiliar de sociedades cooperativas de ahorro y Préstamo y de Protección a sus Ahorradores. F/10217</v>
          </cell>
          <cell r="C369" t="str">
            <v>06804</v>
          </cell>
        </row>
        <row r="370">
          <cell r="B370" t="str">
            <v>Fondo editorial de la Plástica Mexicana</v>
          </cell>
          <cell r="C370" t="str">
            <v>06307</v>
          </cell>
        </row>
        <row r="371">
          <cell r="B371" t="str">
            <v>Fondo Especial de Asistencia Técnica y Garantía para Créditos Agropecuarios (*)</v>
          </cell>
          <cell r="C371" t="str">
            <v>06602</v>
          </cell>
        </row>
        <row r="372">
          <cell r="B372" t="str">
            <v>Fondo Especial para Financiamientos Agropecuarios (*)</v>
          </cell>
          <cell r="C372" t="str">
            <v>06603</v>
          </cell>
        </row>
        <row r="373">
          <cell r="B373" t="str">
            <v>Fondo general de participaciones</v>
          </cell>
          <cell r="C373" t="str">
            <v>06040</v>
          </cell>
        </row>
        <row r="374">
          <cell r="B374" t="str">
            <v>Fondo institucional de fomento regional para el desarrollo científico, tecnológico, y de innovación</v>
          </cell>
          <cell r="C374" t="str">
            <v>11516</v>
          </cell>
        </row>
        <row r="375">
          <cell r="B375" t="str">
            <v>Fondo institucional del CONACYT (FOINS)</v>
          </cell>
          <cell r="C375" t="str">
            <v>11517</v>
          </cell>
        </row>
        <row r="376">
          <cell r="B376" t="str">
            <v>Fondo laboral PEMEX</v>
          </cell>
          <cell r="C376" t="str">
            <v>18671</v>
          </cell>
        </row>
        <row r="377">
          <cell r="B377" t="str">
            <v>Fondo Mexicano del Petróleo para la Estabilización y el Desarrollo</v>
          </cell>
          <cell r="C377" t="str">
            <v>61200</v>
          </cell>
        </row>
        <row r="378">
          <cell r="B378" t="str">
            <v>Fondo Mixto Ciudades Coloniales</v>
          </cell>
          <cell r="C378" t="str">
            <v>21005</v>
          </cell>
        </row>
        <row r="379">
          <cell r="B379" t="str">
            <v>Fondo mixto CONACYT - Gobierno del Distrito Federal</v>
          </cell>
          <cell r="C379" t="str">
            <v>11518</v>
          </cell>
        </row>
        <row r="380">
          <cell r="B380" t="str">
            <v>Fondo mixto CONACYT - Gobierno del Estado de Chihuahua.</v>
          </cell>
          <cell r="C380" t="str">
            <v>11519</v>
          </cell>
        </row>
        <row r="381">
          <cell r="B381" t="str">
            <v>Fondo mixto CONACYT - Gobierno del Estado de México</v>
          </cell>
          <cell r="C381" t="str">
            <v>11520</v>
          </cell>
        </row>
        <row r="382">
          <cell r="B382" t="str">
            <v>Fondo mixto CONACYT - Gobierno del Estado de Oaxaca</v>
          </cell>
          <cell r="C382" t="str">
            <v>11521</v>
          </cell>
        </row>
        <row r="383">
          <cell r="B383" t="str">
            <v>Fondo mixto CONACYT - Gobierno del Estado de Veracruz de Ignacio de la Llave</v>
          </cell>
          <cell r="C383" t="str">
            <v>11522</v>
          </cell>
        </row>
        <row r="384">
          <cell r="B384" t="str">
            <v>Fondo mixto CONACYT - Gobierno Municipal de la Paz, Baja California Sur</v>
          </cell>
          <cell r="C384" t="str">
            <v>11523</v>
          </cell>
        </row>
        <row r="385">
          <cell r="B385" t="str">
            <v>Fondo mixto CONACYT - Gobierno Municipal de Puebla, Puebla</v>
          </cell>
          <cell r="C385" t="str">
            <v>11524</v>
          </cell>
        </row>
        <row r="386">
          <cell r="B386" t="str">
            <v>Fondo mixto CONACYT-Gobierno del Estado Aguascalientes</v>
          </cell>
          <cell r="C386" t="str">
            <v>11525</v>
          </cell>
        </row>
        <row r="387">
          <cell r="B387" t="str">
            <v>Fondo mixto CONACYT-Gobierno del Estado de Campeche</v>
          </cell>
          <cell r="C387" t="str">
            <v>11526</v>
          </cell>
        </row>
        <row r="388">
          <cell r="B388" t="str">
            <v>Fondo mixto CONACYT-Gobierno del Estado de Chiapas</v>
          </cell>
          <cell r="C388" t="str">
            <v>11527</v>
          </cell>
        </row>
        <row r="389">
          <cell r="B389" t="str">
            <v>Fondo mixto CONACYT-Gobierno del Estado de Coahuila de Zaragoza</v>
          </cell>
          <cell r="C389" t="str">
            <v>11528</v>
          </cell>
        </row>
        <row r="390">
          <cell r="B390" t="str">
            <v>Fondo mixto CONACYT-Gobierno del Estado de Colima</v>
          </cell>
          <cell r="C390" t="str">
            <v>11529</v>
          </cell>
        </row>
        <row r="391">
          <cell r="B391" t="str">
            <v>Fondo mixto CONACYT-Gobierno del Estado de Durango</v>
          </cell>
          <cell r="C391" t="str">
            <v>11530</v>
          </cell>
        </row>
        <row r="392">
          <cell r="B392" t="str">
            <v>Fondo mixto CONACYT-Gobierno del Estado de Guerrero</v>
          </cell>
          <cell r="C392" t="str">
            <v>11531</v>
          </cell>
        </row>
        <row r="393">
          <cell r="B393" t="str">
            <v>Fondo mixto CONACYT-Gobierno del Estado de Hidalgo</v>
          </cell>
          <cell r="C393" t="str">
            <v>11532</v>
          </cell>
        </row>
        <row r="394">
          <cell r="B394" t="str">
            <v>Fondo mixto CONACYT-Gobierno del Estado de Michoacán</v>
          </cell>
          <cell r="C394" t="str">
            <v>11533</v>
          </cell>
        </row>
        <row r="395">
          <cell r="B395" t="str">
            <v>Fondo mixto CONACYT-Gobierno del Estado de Quintana Roo</v>
          </cell>
          <cell r="C395" t="str">
            <v>11534</v>
          </cell>
        </row>
        <row r="396">
          <cell r="B396" t="str">
            <v>Fondo mixto CONACYT-Gobierno del Estado de Sinaloa</v>
          </cell>
          <cell r="C396" t="str">
            <v>11535</v>
          </cell>
        </row>
        <row r="397">
          <cell r="B397" t="str">
            <v>Fondo mixto CONACYT-Gobierno del Estado de Sonora</v>
          </cell>
          <cell r="C397" t="str">
            <v>11536</v>
          </cell>
        </row>
        <row r="398">
          <cell r="B398" t="str">
            <v>Fondo mixto CONACYT-Gobierno del Estado de Tabasco</v>
          </cell>
          <cell r="C398" t="str">
            <v>11537</v>
          </cell>
        </row>
        <row r="399">
          <cell r="B399" t="str">
            <v>Fondo mixto CONACYT-Gobierno del Estado de Tamaulipas</v>
          </cell>
          <cell r="C399" t="str">
            <v>11538</v>
          </cell>
        </row>
        <row r="400">
          <cell r="B400" t="str">
            <v>Fondo mixto CONACYT-Gobierno del Estado de Yucatán</v>
          </cell>
          <cell r="C400" t="str">
            <v>11539</v>
          </cell>
        </row>
        <row r="401">
          <cell r="B401" t="str">
            <v>Fondo mixto CONACYT-Gobierno Municipal de Ciudad Juárez Chihuahua</v>
          </cell>
          <cell r="C401" t="str">
            <v>11540</v>
          </cell>
        </row>
        <row r="402">
          <cell r="B402" t="str">
            <v>Fondo Mixto de Acapulco</v>
          </cell>
          <cell r="C402" t="str">
            <v>21006</v>
          </cell>
        </row>
        <row r="403">
          <cell r="B403" t="str">
            <v>Fondo mixto de cooperación técnica y científica México-España</v>
          </cell>
          <cell r="C403" t="str">
            <v>05101</v>
          </cell>
        </row>
        <row r="404">
          <cell r="B404" t="str">
            <v>Fondo Mixto de Cozumel, Quintana Roo</v>
          </cell>
          <cell r="C404" t="str">
            <v>21007</v>
          </cell>
        </row>
        <row r="405">
          <cell r="B405" t="str">
            <v>Fondo mixto de fomento a la investigación científica y tecnológica CONACYT-Gobierno del Estado Baja California</v>
          </cell>
          <cell r="C405" t="str">
            <v>11541</v>
          </cell>
        </row>
        <row r="406">
          <cell r="B406" t="str">
            <v>Fondo mixto de fomento a la investigación científica y tecnológica CONACYT-Gobierno del Estado de Baja California Sur</v>
          </cell>
          <cell r="C406" t="str">
            <v>11542</v>
          </cell>
        </row>
        <row r="407">
          <cell r="B407" t="str">
            <v>Fondo mixto de fomento a la investigación científica y tecnológica CONACYT-Gobierno del Estado de Guanajuato</v>
          </cell>
          <cell r="C407" t="str">
            <v>11543</v>
          </cell>
        </row>
        <row r="408">
          <cell r="B408" t="str">
            <v>Fondo mixto de fomento a la investigación científica y tecnológica CONACYT-Gobierno del Estado de Jalisco</v>
          </cell>
          <cell r="C408" t="str">
            <v>11544</v>
          </cell>
        </row>
        <row r="409">
          <cell r="B409" t="str">
            <v>Fondo mixto de fomento a la investigación científica y tecnológica CONACYT-Gobierno del Estado de Morelos</v>
          </cell>
          <cell r="C409" t="str">
            <v>11545</v>
          </cell>
        </row>
        <row r="410">
          <cell r="B410" t="str">
            <v>Fondo mixto de fomento a la investigación científica y tecnológica CONACYT-Gobierno del Estado de Nayarit</v>
          </cell>
          <cell r="C410" t="str">
            <v>11546</v>
          </cell>
        </row>
        <row r="411">
          <cell r="B411" t="str">
            <v>Fondo mixto de fomento a la investigación científica y tecnológica CONACYT-Gobierno del Estado de Nuevo León</v>
          </cell>
          <cell r="C411" t="str">
            <v>11547</v>
          </cell>
        </row>
        <row r="412">
          <cell r="B412" t="str">
            <v>Fondo mixto de fomento a la investigación científica y tecnológica CONACYT-Gobierno del Estado de Puebla</v>
          </cell>
          <cell r="C412" t="str">
            <v>11548</v>
          </cell>
        </row>
        <row r="413">
          <cell r="B413" t="str">
            <v>Fondo mixto de fomento a la investigación científica y tecnológica CONACYT-Gobierno del Estado de Querétaro</v>
          </cell>
          <cell r="C413" t="str">
            <v>11549</v>
          </cell>
        </row>
        <row r="414">
          <cell r="B414" t="str">
            <v>Fondo mixto de fomento a la investigación científica y tecnológica CONACYT-Gobierno del Estado de San Luis Potosí</v>
          </cell>
          <cell r="C414" t="str">
            <v>11550</v>
          </cell>
        </row>
        <row r="415">
          <cell r="B415" t="str">
            <v>Fondo mixto de fomento a la investigación científica y tecnológica CONACYT-Gobierno del Estado de Tlaxcala</v>
          </cell>
          <cell r="C415" t="str">
            <v>11551</v>
          </cell>
        </row>
        <row r="416">
          <cell r="B416" t="str">
            <v>Fondo mixto de fomento a la investigación científica y tecnológica CONACYT-Gobierno del Estado de Zacatecas</v>
          </cell>
          <cell r="C416" t="str">
            <v>11552</v>
          </cell>
        </row>
        <row r="417">
          <cell r="B417" t="str">
            <v>Fondo Mixto de Mazatlán</v>
          </cell>
          <cell r="C417" t="str">
            <v>21008</v>
          </cell>
        </row>
        <row r="418">
          <cell r="B418" t="str">
            <v>Fondo Mixto del Estado de Morelos</v>
          </cell>
          <cell r="C418" t="str">
            <v>21009</v>
          </cell>
        </row>
        <row r="419">
          <cell r="B419" t="str">
            <v>Fondo Mixto Mundo Maya</v>
          </cell>
          <cell r="C419" t="str">
            <v>21010</v>
          </cell>
        </row>
        <row r="420">
          <cell r="B420" t="str">
            <v>Fondo nacional de cooperación internacional para el desarrollo</v>
          </cell>
          <cell r="C420" t="str">
            <v>05102</v>
          </cell>
        </row>
        <row r="421">
          <cell r="B421" t="str">
            <v>Fondo Nacional de Fomento al Turismo</v>
          </cell>
          <cell r="C421" t="str">
            <v>21160</v>
          </cell>
        </row>
        <row r="422">
          <cell r="B422" t="str">
            <v>Fondo Nacional de Seguridad para Cruces Viales Ferroviarios</v>
          </cell>
          <cell r="C422" t="str">
            <v>09014</v>
          </cell>
        </row>
        <row r="423">
          <cell r="B423" t="str">
            <v>Fondo Nacional para el Fomento de las Artesanías</v>
          </cell>
          <cell r="C423" t="str">
            <v>20312</v>
          </cell>
        </row>
        <row r="424">
          <cell r="B424" t="str">
            <v>Fondo Nacional para el Fortalecimiento y Modernización de la Impartición de Justicia (FONDO JURICA)</v>
          </cell>
          <cell r="C424" t="str">
            <v>03302</v>
          </cell>
        </row>
        <row r="425">
          <cell r="B425" t="str">
            <v>Fondo para ayudas extraordinarias con motivo del incendio de la Guardería ABC</v>
          </cell>
          <cell r="C425" t="str">
            <v>00648</v>
          </cell>
        </row>
        <row r="426">
          <cell r="B426" t="str">
            <v>Fondo para el cambio climático</v>
          </cell>
          <cell r="C426" t="str">
            <v>16003</v>
          </cell>
        </row>
        <row r="427">
          <cell r="B427" t="str">
            <v>Fondo para el Cumplimiento del Programa de Infraestructura Inmobiliaria y para la Atención Ciudadana y el Mejoramiento de Módulos del Instituto Nacional Electoral</v>
          </cell>
          <cell r="C427" t="str">
            <v>22200</v>
          </cell>
        </row>
        <row r="428">
          <cell r="B428" t="str">
            <v>Fondo para el deporte de alto rendimiento</v>
          </cell>
          <cell r="C428" t="str">
            <v>11240</v>
          </cell>
        </row>
        <row r="429">
          <cell r="B429" t="str">
            <v>Fondo para el Desarrollo de Recursos Humanos (*)</v>
          </cell>
          <cell r="C429" t="str">
            <v>11275</v>
          </cell>
        </row>
        <row r="430">
          <cell r="B430" t="str">
            <v>Fondo para el fomento y apoyo a la investigación científica y tecnológica en bioseguridad y biotecnología</v>
          </cell>
          <cell r="C430" t="str">
            <v>11553</v>
          </cell>
        </row>
        <row r="431">
          <cell r="B431" t="str">
            <v>Fondo para el Mejoramiento de la Procuración de Justicia</v>
          </cell>
          <cell r="C431">
            <v>17010</v>
          </cell>
        </row>
        <row r="432">
          <cell r="B432" t="str">
            <v>Fondo para el ordenamiento de la propiedad rural</v>
          </cell>
          <cell r="C432" t="str">
            <v>15008</v>
          </cell>
        </row>
        <row r="433">
          <cell r="B433" t="str">
            <v>Fondo para la administración de los recursos provenientes de sentencias que deriven de las Acciones Colectivas Difusas, a que se refiere el artículo 624 del Código Federal de Procedimientos Civiles</v>
          </cell>
          <cell r="C433" t="str">
            <v>03210</v>
          </cell>
        </row>
        <row r="434">
          <cell r="B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34" t="str">
            <v>06203</v>
          </cell>
        </row>
        <row r="435">
          <cell r="B435" t="str">
            <v>Fondo para la biodiversidad</v>
          </cell>
          <cell r="C435" t="str">
            <v>16004</v>
          </cell>
        </row>
        <row r="436">
          <cell r="B436" t="str">
            <v>Fondo para la participación de riesgos 11480</v>
          </cell>
          <cell r="C436" t="str">
            <v>06790</v>
          </cell>
        </row>
        <row r="437">
          <cell r="B437" t="str">
            <v>Fondo para la participación de riesgos en fianzas</v>
          </cell>
          <cell r="C437" t="str">
            <v>06791</v>
          </cell>
        </row>
        <row r="438">
          <cell r="B438" t="str">
            <v>Fondo para la prevención de desastres naturales</v>
          </cell>
          <cell r="C438" t="str">
            <v>04014</v>
          </cell>
        </row>
        <row r="439">
          <cell r="B439" t="str">
            <v>Fondo para la protección de personas defensoras de derechos humanos y periodistas</v>
          </cell>
          <cell r="C439" t="str">
            <v>04015</v>
          </cell>
        </row>
        <row r="440">
          <cell r="B440" t="str">
            <v>Fondo para la transición energética y el aprovechamiento sustentable de la energía</v>
          </cell>
          <cell r="C440" t="str">
            <v>18011</v>
          </cell>
        </row>
        <row r="441">
          <cell r="B441" t="str">
            <v>Fondo para los trabajadores por prima de antigüedad de EDUCAL</v>
          </cell>
          <cell r="C441" t="str">
            <v>11286</v>
          </cell>
        </row>
        <row r="442">
          <cell r="B442" t="str">
            <v>Fondo para solventar las contingencias derivadas de juicios laborales de la Comisión Federal de Competencia Económica</v>
          </cell>
          <cell r="C442" t="str">
            <v>10112</v>
          </cell>
        </row>
        <row r="443">
          <cell r="B443" t="str">
            <v>Fondo sectorial CONACYT – INEGI</v>
          </cell>
          <cell r="C443" t="str">
            <v>11554</v>
          </cell>
        </row>
        <row r="444">
          <cell r="B444" t="str">
            <v>Fondo sectorial CONACYT - Secretaría de Energía - Hidrocarburos</v>
          </cell>
          <cell r="C444" t="str">
            <v>11555</v>
          </cell>
        </row>
        <row r="445">
          <cell r="B445" t="str">
            <v>Fondo sectorial CONACYT - Secretaría de Energía - Sustentabilidad energética</v>
          </cell>
          <cell r="C445" t="str">
            <v>11556</v>
          </cell>
        </row>
        <row r="446">
          <cell r="B446" t="str">
            <v>Fondo sectorial CONACYT - SEGOB - CNS para la seguridad pública</v>
          </cell>
          <cell r="C446" t="str">
            <v>11557</v>
          </cell>
        </row>
        <row r="447">
          <cell r="B447" t="str">
            <v>Fondo sectorial de innovación Secretaría de Economía - CONACYT</v>
          </cell>
          <cell r="C447" t="str">
            <v>11558</v>
          </cell>
        </row>
        <row r="448">
          <cell r="B448" t="str">
            <v>Fondo sectorial de investigación ambiental</v>
          </cell>
          <cell r="C448" t="str">
            <v>11559</v>
          </cell>
        </row>
        <row r="449">
          <cell r="B449" t="str">
            <v>Fondo sectorial de investigación en materias agrícola, pecuaria, acuacultura, agrobiotecnología y recursos fitogenéticos</v>
          </cell>
          <cell r="C449" t="str">
            <v>11560</v>
          </cell>
        </row>
        <row r="450">
          <cell r="B450" t="str">
            <v>Fondo sectorial de investigación en salud y seguridad social</v>
          </cell>
          <cell r="C450" t="str">
            <v>11561</v>
          </cell>
        </row>
        <row r="451">
          <cell r="B451" t="str">
            <v>Fondo sectorial de investigación INIFED - CONACYT</v>
          </cell>
          <cell r="C451" t="str">
            <v>11562</v>
          </cell>
        </row>
        <row r="452">
          <cell r="B452" t="str">
            <v>Fondo sectorial de investigación para el desarrollo aeroportuario y la navegación aérea</v>
          </cell>
          <cell r="C452" t="str">
            <v>11563</v>
          </cell>
        </row>
        <row r="453">
          <cell r="B453" t="str">
            <v>Fondo sectorial de investigación para el desarrollo social</v>
          </cell>
          <cell r="C453" t="str">
            <v>11564</v>
          </cell>
        </row>
        <row r="454">
          <cell r="B454" t="str">
            <v>Fondo sectorial de investigación para la educación</v>
          </cell>
          <cell r="C454" t="str">
            <v>11565</v>
          </cell>
        </row>
        <row r="455">
          <cell r="B455" t="str">
            <v>Fondo Sectorial de Investigación para la Evaluación de la Educación CONACYT-INEE</v>
          </cell>
          <cell r="C455" t="str">
            <v>11575</v>
          </cell>
        </row>
        <row r="456">
          <cell r="B456" t="str">
            <v>Fondo sectorial de investigación Secretaría de Relaciones Exteriores</v>
          </cell>
          <cell r="C456" t="str">
            <v>11566</v>
          </cell>
        </row>
        <row r="457">
          <cell r="B457" t="str">
            <v>Fondo Sectorial de Investigación sobre Pobreza, Monitoreo y Evaluación CONACYT-CONEVAL</v>
          </cell>
          <cell r="C457" t="str">
            <v>11576</v>
          </cell>
        </row>
        <row r="458">
          <cell r="B458" t="str">
            <v>Fondo sectorial de investigación y desarrollo en ciencias navales</v>
          </cell>
          <cell r="C458" t="str">
            <v>11567</v>
          </cell>
        </row>
        <row r="459">
          <cell r="B459" t="str">
            <v>Fondo sectorial de investigación y desarrollo INMUJERES-CONACYT</v>
          </cell>
          <cell r="C459" t="str">
            <v>11568</v>
          </cell>
        </row>
        <row r="460">
          <cell r="B460" t="str">
            <v>Fondo sectorial de investigación y desarrollo sobre el agua</v>
          </cell>
          <cell r="C460" t="str">
            <v>11569</v>
          </cell>
        </row>
        <row r="461">
          <cell r="B461" t="str">
            <v>Fondo sectorial de investigación, desarrollo tecnológico e innovación del Ejército y Fuerza Aérea Mexicanos, CONACYT – SEDENA</v>
          </cell>
          <cell r="C461" t="str">
            <v>11570</v>
          </cell>
        </row>
        <row r="462">
          <cell r="B462" t="str">
            <v>Fondo sectorial de investigación, desarrollo tecnológico e innovación en actividades espaciales, CONACYT – AEM</v>
          </cell>
          <cell r="C462" t="str">
            <v>11571</v>
          </cell>
        </row>
        <row r="463">
          <cell r="B463" t="str">
            <v>Fondo sectorial para investigación y desarrollo tecnológico en energía</v>
          </cell>
          <cell r="C463" t="str">
            <v>11572</v>
          </cell>
        </row>
        <row r="464">
          <cell r="B464" t="str">
            <v>Fondo sectorial para la investigación, el desarrollo y la innovación tecnológica en turismo</v>
          </cell>
          <cell r="C464" t="str">
            <v>11573</v>
          </cell>
        </row>
        <row r="465">
          <cell r="B465" t="str">
            <v>Fondo sectorial para la investigación, el desarrollo y la innovación tecnológica forestal</v>
          </cell>
          <cell r="C465" t="str">
            <v>11574</v>
          </cell>
        </row>
        <row r="466">
          <cell r="B466" t="str">
            <v>Grupo Aeroportuario de la Ciudad de México, S.A. de C.V.</v>
          </cell>
          <cell r="C466" t="str">
            <v>09450</v>
          </cell>
        </row>
        <row r="467">
          <cell r="B467" t="str">
            <v>Guardia Nacional</v>
          </cell>
          <cell r="C467" t="str">
            <v>28001</v>
          </cell>
        </row>
        <row r="468">
          <cell r="B468" t="str">
            <v>Hospital General "Dr. Manuel Gea González"</v>
          </cell>
          <cell r="C468" t="str">
            <v>12195</v>
          </cell>
        </row>
        <row r="469">
          <cell r="B469" t="str">
            <v>Hospital General de México "Dr. Eduardo Liceaga"</v>
          </cell>
          <cell r="C469" t="str">
            <v>12197</v>
          </cell>
        </row>
        <row r="470">
          <cell r="B470" t="str">
            <v>Hospital Infantil de México Federico Gómez</v>
          </cell>
          <cell r="C470" t="str">
            <v>12200</v>
          </cell>
        </row>
        <row r="471">
          <cell r="B471" t="str">
            <v>Hospital Juárez de México</v>
          </cell>
          <cell r="C471" t="str">
            <v>12190</v>
          </cell>
        </row>
        <row r="472">
          <cell r="B472" t="str">
            <v>Hospital Regional de Alta Especialidad de Ciudad Victoria "Bicentenario 2010"</v>
          </cell>
          <cell r="C472" t="str">
            <v>12213</v>
          </cell>
        </row>
        <row r="473">
          <cell r="B473" t="str">
            <v>Hospital Regional de Alta Especialidad de Ixtapaluca</v>
          </cell>
          <cell r="C473" t="str">
            <v>12214</v>
          </cell>
        </row>
        <row r="474">
          <cell r="B474" t="str">
            <v>Hospital Regional de Alta Especialidad de la Península de Yucatán</v>
          </cell>
          <cell r="C474" t="str">
            <v>12212</v>
          </cell>
        </row>
        <row r="475">
          <cell r="B475" t="str">
            <v>Hospital Regional de Alta Especialidad de Oaxaca</v>
          </cell>
          <cell r="C475" t="str">
            <v>12211</v>
          </cell>
        </row>
        <row r="476">
          <cell r="B476" t="str">
            <v>Hospital Regional de Alta Especialidad del Bajío</v>
          </cell>
          <cell r="C476" t="str">
            <v>12210</v>
          </cell>
        </row>
        <row r="477">
          <cell r="B477" t="str">
            <v>Impresora y Encuadernadora Progreso, S.A. de C.V.</v>
          </cell>
          <cell r="C477" t="str">
            <v>11190</v>
          </cell>
        </row>
        <row r="478">
          <cell r="B478" t="str">
            <v>Impuesto Especial sobre Producción y Servicios</v>
          </cell>
          <cell r="C478" t="str">
            <v>06041</v>
          </cell>
        </row>
        <row r="479">
          <cell r="B479" t="str">
            <v>Impuesto sobre la renta participable</v>
          </cell>
          <cell r="C479" t="str">
            <v>06042</v>
          </cell>
        </row>
        <row r="480">
          <cell r="B480" t="str">
            <v>INFOTEC Centro de Investigación e Innovación en Tecnologías de la Información y Comunicación</v>
          </cell>
          <cell r="C480" t="str">
            <v>11262</v>
          </cell>
        </row>
        <row r="481">
          <cell r="B481" t="str">
            <v>Instituto de Administración y Avalúos de Bienes Nacionales</v>
          </cell>
          <cell r="C481" t="str">
            <v>27001</v>
          </cell>
        </row>
        <row r="482">
          <cell r="B482" t="str">
            <v>Instituto de Ecología, A.C.</v>
          </cell>
          <cell r="C482" t="str">
            <v>11279</v>
          </cell>
        </row>
        <row r="483">
          <cell r="B483" t="str">
            <v>Instituto de Investigaciones "Dr. José María Luis Mora"</v>
          </cell>
          <cell r="C483" t="str">
            <v>11280</v>
          </cell>
        </row>
        <row r="484">
          <cell r="B484" t="str">
            <v>Instituto de los Mexicanos en el Exterior (*)</v>
          </cell>
          <cell r="C484" t="str">
            <v>05001</v>
          </cell>
        </row>
        <row r="485">
          <cell r="B485" t="str">
            <v>Instituto de Salud para el Bienestar</v>
          </cell>
          <cell r="C485">
            <v>12380</v>
          </cell>
        </row>
        <row r="486">
          <cell r="B486" t="str">
            <v>Instituto de Seguridad Social para las Fuerzas Armadas Mexicanas</v>
          </cell>
          <cell r="C486" t="str">
            <v>07150</v>
          </cell>
        </row>
        <row r="487">
          <cell r="B487" t="str">
            <v>Instituto de Seguridad y Servicios Sociales de los Trabajadores del Estado</v>
          </cell>
          <cell r="C487" t="str">
            <v>00637</v>
          </cell>
        </row>
        <row r="488">
          <cell r="B488" t="str">
            <v>Instituto del Fondo Nacional de la Vivienda para los Trabajadores</v>
          </cell>
          <cell r="C488" t="str">
            <v>00635</v>
          </cell>
        </row>
        <row r="489">
          <cell r="B489" t="str">
            <v>Instituto del Fondo Nacional para el Consumo de los Trabajadores</v>
          </cell>
          <cell r="C489" t="str">
            <v>14120</v>
          </cell>
        </row>
        <row r="490">
          <cell r="B490" t="str">
            <v>Instituto Federal de Telecomunicaciones</v>
          </cell>
          <cell r="C490" t="str">
            <v>09121</v>
          </cell>
        </row>
        <row r="491">
          <cell r="B491" t="str">
            <v>Instituto Matías Romero (*)</v>
          </cell>
          <cell r="C491" t="str">
            <v>05002</v>
          </cell>
        </row>
        <row r="492">
          <cell r="B492" t="str">
            <v>Instituto Mexicano de Cinematografía</v>
          </cell>
          <cell r="C492" t="str">
            <v>11312</v>
          </cell>
        </row>
        <row r="493">
          <cell r="B493" t="str">
            <v>Instituto Mexicano de la Juventud</v>
          </cell>
          <cell r="C493" t="str">
            <v>11318</v>
          </cell>
        </row>
        <row r="494">
          <cell r="B494" t="str">
            <v>Instituto Mexicano de la Propiedad Industrial</v>
          </cell>
          <cell r="C494" t="str">
            <v>10265</v>
          </cell>
        </row>
        <row r="495">
          <cell r="B495" t="str">
            <v>Instituto Mexicano de la Radio</v>
          </cell>
          <cell r="C495" t="str">
            <v>11321</v>
          </cell>
        </row>
        <row r="496">
          <cell r="B496" t="str">
            <v>Instituto Mexicano de Tecnología del Agua</v>
          </cell>
          <cell r="C496" t="str">
            <v>16111</v>
          </cell>
        </row>
        <row r="497">
          <cell r="B497" t="str">
            <v>Instituto Mexicano del Petróleo</v>
          </cell>
          <cell r="C497" t="str">
            <v>18474</v>
          </cell>
        </row>
        <row r="498">
          <cell r="B498" t="str">
            <v>Instituto Mexicano del Seguro Social</v>
          </cell>
          <cell r="C498" t="str">
            <v>00641</v>
          </cell>
        </row>
        <row r="499">
          <cell r="B499" t="str">
            <v>Instituto Mexicano del Transporte (*)</v>
          </cell>
          <cell r="C499" t="str">
            <v>09001</v>
          </cell>
        </row>
        <row r="500">
          <cell r="B500" t="str">
            <v>Instituto Nacional de Antropología e Historia</v>
          </cell>
          <cell r="C500" t="str">
            <v>11151</v>
          </cell>
        </row>
        <row r="501">
          <cell r="B501" t="str">
            <v>Instituto Nacional de Astrofísica, Óptica y Electrónica</v>
          </cell>
          <cell r="C501" t="str">
            <v>11290</v>
          </cell>
        </row>
        <row r="502">
          <cell r="B502" t="str">
            <v>Instituto Nacional de Bellas Artes y Literatura</v>
          </cell>
          <cell r="C502" t="str">
            <v>11161</v>
          </cell>
        </row>
        <row r="503">
          <cell r="B503" t="str">
            <v>Instituto Nacional de Cancerología</v>
          </cell>
          <cell r="C503" t="str">
            <v>12215</v>
          </cell>
        </row>
        <row r="504">
          <cell r="B504" t="str">
            <v>Instituto Nacional de Cardiología Ignacio Chávez</v>
          </cell>
          <cell r="C504" t="str">
            <v>12220</v>
          </cell>
        </row>
        <row r="505">
          <cell r="B505" t="str">
            <v>Instituto Nacional de Ciencias Médicas y Nutrición Salvador Zubirán</v>
          </cell>
          <cell r="C505" t="str">
            <v>12226</v>
          </cell>
        </row>
        <row r="506">
          <cell r="B506" t="str">
            <v>Instituto Nacional de Ciencias Penales</v>
          </cell>
          <cell r="C506" t="str">
            <v>17110</v>
          </cell>
        </row>
        <row r="507">
          <cell r="B507" t="str">
            <v>Instituto Nacional de Ecología y Cambio Climático</v>
          </cell>
          <cell r="C507" t="str">
            <v>16121</v>
          </cell>
        </row>
        <row r="508">
          <cell r="B508" t="str">
            <v>Instituto Nacional de Electricidad y Energías Limpias</v>
          </cell>
          <cell r="C508" t="str">
            <v>18470</v>
          </cell>
        </row>
        <row r="509">
          <cell r="B509" t="str">
            <v>Instituto Nacional de Enfermedades Respiratorias Ismael Cosío Villegas</v>
          </cell>
          <cell r="C509" t="str">
            <v>12223</v>
          </cell>
        </row>
        <row r="510">
          <cell r="B510" t="str">
            <v>Instituto Nacional de Estadística y Geografía</v>
          </cell>
          <cell r="C510" t="str">
            <v>40100</v>
          </cell>
        </row>
        <row r="511">
          <cell r="B511" t="str">
            <v>Instituto Nacional de Estudios Históricos de las Revoluciones de México</v>
          </cell>
          <cell r="C511" t="str">
            <v>11199</v>
          </cell>
        </row>
        <row r="512">
          <cell r="B512" t="str">
            <v>Instituto Nacional de Geriatría (*)</v>
          </cell>
          <cell r="C512" t="str">
            <v>12012</v>
          </cell>
        </row>
        <row r="513">
          <cell r="B513" t="str">
            <v>Instituto Nacional de Investigaciones Forestales, Agrícolas y Pecuarias</v>
          </cell>
          <cell r="C513" t="str">
            <v>08170</v>
          </cell>
        </row>
        <row r="514">
          <cell r="B514" t="str">
            <v>Instituto Nacional de Investigaciones Nucleares</v>
          </cell>
          <cell r="C514" t="str">
            <v>18476</v>
          </cell>
        </row>
        <row r="515">
          <cell r="B515" t="str">
            <v>Instituto Nacional de la Economía Social</v>
          </cell>
          <cell r="C515" t="str">
            <v>20100</v>
          </cell>
        </row>
        <row r="516">
          <cell r="B516" t="str">
            <v>Instituto Nacional de la Infraestructura Física Educativa</v>
          </cell>
          <cell r="C516">
            <v>11140</v>
          </cell>
        </row>
        <row r="517">
          <cell r="B517" t="str">
            <v>Instituto Nacional de las Mujeres</v>
          </cell>
          <cell r="C517" t="str">
            <v>06104</v>
          </cell>
        </row>
        <row r="518">
          <cell r="B518" t="str">
            <v>Instituto Nacional de las Personas Adultas Mayores</v>
          </cell>
          <cell r="C518" t="str">
            <v>20410</v>
          </cell>
        </row>
        <row r="519">
          <cell r="B519" t="str">
            <v>Instituto Nacional de Lenguas Indígenas</v>
          </cell>
          <cell r="C519" t="str">
            <v>11311</v>
          </cell>
        </row>
        <row r="520">
          <cell r="B520" t="str">
            <v>Instituto Nacional de los Pueblos Indígenas</v>
          </cell>
          <cell r="C520" t="str">
            <v>00625</v>
          </cell>
        </row>
        <row r="521">
          <cell r="B521" t="str">
            <v>Instituto Nacional de Medicina Genómica</v>
          </cell>
          <cell r="C521" t="str">
            <v>12370</v>
          </cell>
        </row>
        <row r="522">
          <cell r="B522" t="str">
            <v>Instituto Nacional de Migración</v>
          </cell>
          <cell r="C522" t="str">
            <v>04111</v>
          </cell>
        </row>
        <row r="523">
          <cell r="B523" t="str">
            <v>Instituto Nacional de Neurología y Neurocirugía Manuel Velasco Suárez</v>
          </cell>
          <cell r="C523" t="str">
            <v>12230</v>
          </cell>
        </row>
        <row r="524">
          <cell r="B524" t="str">
            <v>Instituto Nacional de Pediatría</v>
          </cell>
          <cell r="C524" t="str">
            <v>12245</v>
          </cell>
        </row>
        <row r="525">
          <cell r="B525" t="str">
            <v>Instituto Nacional de Perinatología Isidro Espinosa de los Reyes</v>
          </cell>
          <cell r="C525" t="str">
            <v>12250</v>
          </cell>
        </row>
        <row r="526">
          <cell r="B526" t="str">
            <v>Instituto Nacional de Pesca</v>
          </cell>
          <cell r="C526" t="str">
            <v>08198</v>
          </cell>
        </row>
        <row r="527">
          <cell r="B527" t="str">
            <v>Instituto Nacional de Psiquiatría Ramón de la Fuente Muñiz</v>
          </cell>
          <cell r="C527" t="str">
            <v>12295</v>
          </cell>
        </row>
        <row r="528">
          <cell r="B528" t="str">
            <v>Instituto Nacional de Rehabilitación Luis Guillermo Ibarra Ibarra</v>
          </cell>
          <cell r="C528" t="str">
            <v>12329</v>
          </cell>
        </row>
        <row r="529">
          <cell r="B529" t="str">
            <v>Instituto Nacional de Salud Pública</v>
          </cell>
          <cell r="C529" t="str">
            <v>12270</v>
          </cell>
        </row>
        <row r="530">
          <cell r="B530" t="str">
            <v>Instituto Nacional de Transparencia, Acceso a la Información y Protección de Datos Personales</v>
          </cell>
          <cell r="C530" t="str">
            <v>06738</v>
          </cell>
        </row>
        <row r="531">
          <cell r="B531" t="str">
            <v>Instituto Nacional del Derecho de Autor (*)</v>
          </cell>
          <cell r="C531" t="str">
            <v>11142</v>
          </cell>
        </row>
        <row r="532">
          <cell r="B532" t="str">
            <v>Instituto Nacional del Suelo Sustentable</v>
          </cell>
          <cell r="C532" t="str">
            <v>15075</v>
          </cell>
        </row>
        <row r="533">
          <cell r="B533" t="str">
            <v>Instituto Nacional Electoral</v>
          </cell>
          <cell r="C533" t="str">
            <v>22100</v>
          </cell>
        </row>
        <row r="534">
          <cell r="B534" t="str">
            <v>Instituto Nacional para el Desarrollo de Capacidades del Sector Rural, A.C.</v>
          </cell>
          <cell r="C534" t="str">
            <v>08162</v>
          </cell>
        </row>
        <row r="535">
          <cell r="B535" t="str">
            <v>Instituto Nacional para el Federalismo y el Desarrollo Municipal (*)</v>
          </cell>
          <cell r="C535" t="str">
            <v>04005</v>
          </cell>
        </row>
        <row r="536">
          <cell r="B536" t="str">
            <v>Instituto Nacional para la Educación de los Adultos</v>
          </cell>
          <cell r="C536" t="str">
            <v>11310</v>
          </cell>
        </row>
        <row r="537">
          <cell r="B537" t="str">
            <v>Instituto para Devolver al Pueblo lo Robado</v>
          </cell>
          <cell r="C537" t="str">
            <v>06812</v>
          </cell>
        </row>
        <row r="538">
          <cell r="B538" t="str">
            <v>Instituto para el Desarrollo Técnico de las Haciendas Públicas</v>
          </cell>
          <cell r="C538" t="str">
            <v>06110</v>
          </cell>
        </row>
        <row r="539">
          <cell r="B539" t="str">
            <v>Instituto para la Protección al Ahorro Bancario</v>
          </cell>
          <cell r="C539" t="str">
            <v>06747</v>
          </cell>
        </row>
        <row r="540">
          <cell r="B540" t="str">
            <v>Instituto Politécnico Nacional</v>
          </cell>
          <cell r="C540" t="str">
            <v>11171</v>
          </cell>
        </row>
        <row r="541">
          <cell r="B541" t="str">
            <v>Instituto Potosino de Investigación Científica y Tecnológica, A.C.</v>
          </cell>
          <cell r="C541" t="str">
            <v>53110</v>
          </cell>
        </row>
        <row r="542">
          <cell r="B542" t="str">
            <v>Junta Federal de Conciliación y Arbitraje</v>
          </cell>
          <cell r="C542" t="str">
            <v>14100</v>
          </cell>
        </row>
        <row r="543">
          <cell r="B543" t="str">
            <v>La transferencia  del Fondo Mexicano del Petróleo para la Estabilización y el Desarrollo</v>
          </cell>
          <cell r="C543" t="str">
            <v>06043</v>
          </cell>
        </row>
        <row r="544">
          <cell r="B544" t="str">
            <v>Laboratorios de Biológicos y Reactivos de México, S.A. de C.V.</v>
          </cell>
          <cell r="C544" t="str">
            <v>12277</v>
          </cell>
        </row>
        <row r="545">
          <cell r="B545" t="str">
            <v>Liconsa, S.A. de C.V.</v>
          </cell>
          <cell r="C545" t="str">
            <v>20143</v>
          </cell>
        </row>
        <row r="546">
          <cell r="B546" t="str">
            <v>Lotería Nacional (LN) (Antes Pronósticos para la Asistencia Pública)</v>
          </cell>
          <cell r="C546" t="str">
            <v>06810</v>
          </cell>
        </row>
        <row r="547">
          <cell r="B547" t="str">
            <v>Lotería Nacional para la Asistencia Pública</v>
          </cell>
          <cell r="C547" t="str">
            <v>06750</v>
          </cell>
        </row>
        <row r="548">
          <cell r="B548" t="str">
            <v>M. 133.- Fraccionamiento Agua Hedionda</v>
          </cell>
          <cell r="C548" t="str">
            <v>06004</v>
          </cell>
        </row>
        <row r="549">
          <cell r="B549" t="str">
            <v>Mand. 1312.- Juicio promovido por ICA vs INECEL de la República de Ecuador</v>
          </cell>
          <cell r="C549" t="str">
            <v>06044</v>
          </cell>
        </row>
        <row r="550">
          <cell r="B550" t="str">
            <v>Mandato Antiguo Colegio de San Idelfonso</v>
          </cell>
          <cell r="C550" t="str">
            <v>11146</v>
          </cell>
        </row>
        <row r="551">
          <cell r="B551" t="str">
            <v>Mandato del fondo nacional para la cultura y las artes</v>
          </cell>
          <cell r="C551" t="str">
            <v>11147</v>
          </cell>
        </row>
        <row r="552">
          <cell r="B552" t="str">
            <v>Mandato extinta Comisión Monetaria</v>
          </cell>
          <cell r="C552" t="str">
            <v>06045</v>
          </cell>
        </row>
        <row r="553">
          <cell r="B553" t="str">
            <v>Mandato fiduciario de inversión y admón. apoyo financiero a favor del Fideicomiso Sindicatura de Promotora del Valle de Morelia (PROVAM)</v>
          </cell>
          <cell r="C553" t="str">
            <v>06046</v>
          </cell>
        </row>
        <row r="554">
          <cell r="B554" t="str">
            <v>Mandato Pago</v>
          </cell>
          <cell r="C554" t="str">
            <v>06053</v>
          </cell>
        </row>
        <row r="555">
          <cell r="B555" t="str">
            <v>Mandato para el establecimiento del Fondo de Contingencia de las RME´S</v>
          </cell>
          <cell r="C555" t="str">
            <v>05006</v>
          </cell>
        </row>
        <row r="556">
          <cell r="B556" t="str">
            <v>Mandato para el Fondo de apoyo al proyecto en el Distrito Federal</v>
          </cell>
          <cell r="C556" t="str">
            <v>11023</v>
          </cell>
        </row>
        <row r="557">
          <cell r="B557" t="str">
            <v>Mandato para la Estrategia de Fortalecimiento para la Atención a Mexicanos en Estados Unidos</v>
          </cell>
          <cell r="C557" t="str">
            <v>05103</v>
          </cell>
        </row>
        <row r="558">
          <cell r="B558" t="str">
            <v>Mandato SHCP Mex. Tex Development Corp.</v>
          </cell>
          <cell r="C558" t="str">
            <v>06048</v>
          </cell>
        </row>
        <row r="559">
          <cell r="B559" t="str">
            <v>Mario Renato Menéndez Rodríguez 7997</v>
          </cell>
          <cell r="C559" t="str">
            <v>06793</v>
          </cell>
        </row>
        <row r="560">
          <cell r="B560" t="str">
            <v>México Emprende</v>
          </cell>
          <cell r="C560" t="str">
            <v>10212</v>
          </cell>
        </row>
        <row r="561">
          <cell r="B561" t="str">
            <v>Morena</v>
          </cell>
          <cell r="C561" t="str">
            <v>22300</v>
          </cell>
        </row>
        <row r="562">
          <cell r="B562" t="str">
            <v>Movimiento Ciudadano</v>
          </cell>
          <cell r="C562" t="str">
            <v>22310</v>
          </cell>
        </row>
        <row r="563">
          <cell r="B563" t="str">
            <v>Museo Dolores Olmedo Patiño</v>
          </cell>
          <cell r="C563" t="str">
            <v>06049</v>
          </cell>
        </row>
        <row r="564">
          <cell r="B564" t="str">
            <v>Nacional Financiera, S.N.C.</v>
          </cell>
          <cell r="C564" t="str">
            <v>06780</v>
          </cell>
        </row>
        <row r="565">
          <cell r="B565" t="str">
            <v>Notimex, Agencia de Noticias del Estado Mexicano</v>
          </cell>
          <cell r="C565" t="str">
            <v>06630</v>
          </cell>
        </row>
        <row r="566">
          <cell r="B566" t="str">
            <v>Oficina de la Presidencia de la República</v>
          </cell>
          <cell r="C566" t="str">
            <v>02100</v>
          </cell>
        </row>
        <row r="567">
          <cell r="B567" t="str">
            <v>Orden Mexicana de Profesionales Marítimos y Portuarios, Similares y Conexos</v>
          </cell>
          <cell r="C567" t="str">
            <v>60277</v>
          </cell>
        </row>
        <row r="568">
          <cell r="B568" t="str">
            <v>Organismo Coordinador de las Universidades para el Bienestar Benito Juárez García</v>
          </cell>
          <cell r="C568">
            <v>11600</v>
          </cell>
        </row>
        <row r="569">
          <cell r="B569" t="str">
            <v>Organismo Coordinador de las Universidades para el Bienestar Benito Juárez García</v>
          </cell>
          <cell r="C569" t="str">
            <v>20001</v>
          </cell>
        </row>
        <row r="570">
          <cell r="B570" t="str">
            <v>Organismo Promotor de Inversiones en Telecomunicaciones</v>
          </cell>
          <cell r="C570" t="str">
            <v>09011</v>
          </cell>
        </row>
        <row r="571">
          <cell r="B571" t="str">
            <v>Para apoyar la construcción y equipamiento del nuevo recinto legislativo de la Cámara de Senadores</v>
          </cell>
          <cell r="C571" t="str">
            <v>01301</v>
          </cell>
        </row>
        <row r="572">
          <cell r="B572" t="str">
            <v>Partido Acción Nacional</v>
          </cell>
          <cell r="C572" t="str">
            <v>22330</v>
          </cell>
        </row>
        <row r="573">
          <cell r="B573" t="str">
            <v>Partido de la Revolución Democrática</v>
          </cell>
          <cell r="C573" t="str">
            <v>22340</v>
          </cell>
        </row>
        <row r="574">
          <cell r="B574" t="str">
            <v>Partido del Trabajo</v>
          </cell>
          <cell r="C574" t="str">
            <v>22350</v>
          </cell>
        </row>
        <row r="575">
          <cell r="B575" t="str">
            <v>Partido Revolucionario Institucional</v>
          </cell>
          <cell r="C575" t="str">
            <v>22370</v>
          </cell>
        </row>
        <row r="576">
          <cell r="B576" t="str">
            <v>Partido Verde Ecologista de México</v>
          </cell>
          <cell r="C576" t="str">
            <v>22380</v>
          </cell>
        </row>
        <row r="577">
          <cell r="B577" t="str">
            <v>Patronato de Obras e Instalaciones del Instituto Politécnico Nacional</v>
          </cell>
          <cell r="C577" t="str">
            <v>11390</v>
          </cell>
        </row>
        <row r="578">
          <cell r="B578" t="str">
            <v>Pemex Exploración y Producción</v>
          </cell>
          <cell r="C578" t="str">
            <v>18575</v>
          </cell>
        </row>
        <row r="579">
          <cell r="B579" t="str">
            <v>Pemex Logística</v>
          </cell>
          <cell r="C579" t="str">
            <v>18570</v>
          </cell>
        </row>
        <row r="580">
          <cell r="B580" t="str">
            <v>Pemex Transformación Industrial</v>
          </cell>
          <cell r="C580" t="str">
            <v>18679</v>
          </cell>
        </row>
        <row r="581">
          <cell r="B581" t="str">
            <v>Pensiones complementarias para mandos medios y personal operativo de la Suprema Corte de Justicia de la Nación</v>
          </cell>
          <cell r="C581" t="str">
            <v>03303</v>
          </cell>
        </row>
        <row r="582">
          <cell r="B582" t="str">
            <v>Pensiones complementarias para servidores públicos de mando superior de la Suprema Corte de Justicia de la Nación</v>
          </cell>
          <cell r="C582" t="str">
            <v>03304</v>
          </cell>
        </row>
        <row r="583">
          <cell r="B583" t="str">
            <v>Petróleos Mexicanos</v>
          </cell>
          <cell r="C583" t="str">
            <v>18572</v>
          </cell>
        </row>
        <row r="584">
          <cell r="B584" t="str">
            <v>Plan de pensiones de contribución definida para el personal de mando del FIFOMI</v>
          </cell>
          <cell r="C584" t="str">
            <v>10103</v>
          </cell>
        </row>
        <row r="585">
          <cell r="B585" t="str">
            <v>Plan de pensiones personal operativo</v>
          </cell>
          <cell r="C585" t="str">
            <v>10104</v>
          </cell>
        </row>
        <row r="586">
          <cell r="B586" t="str">
            <v>Plan de prestaciones médicas</v>
          </cell>
          <cell r="C586" t="str">
            <v>03305</v>
          </cell>
        </row>
        <row r="587">
          <cell r="B587" t="str">
            <v>Prevención y Readaptación Social</v>
          </cell>
          <cell r="C587" t="str">
            <v>36700</v>
          </cell>
        </row>
        <row r="588">
          <cell r="B588" t="str">
            <v>Prima de antigüedad</v>
          </cell>
          <cell r="C588" t="str">
            <v>10105</v>
          </cell>
        </row>
        <row r="589">
          <cell r="B589" t="str">
            <v>Procuraduría Agraria</v>
          </cell>
          <cell r="C589" t="str">
            <v>15105</v>
          </cell>
        </row>
        <row r="590">
          <cell r="B590" t="str">
            <v>Procuraduría de la Defensa del Contribuyente</v>
          </cell>
          <cell r="C590" t="str">
            <v>00632</v>
          </cell>
        </row>
        <row r="591">
          <cell r="B591" t="str">
            <v>Procuraduría Federal de la Defensa del Trabajo</v>
          </cell>
          <cell r="C591" t="str">
            <v>14111</v>
          </cell>
        </row>
        <row r="592">
          <cell r="B592" t="str">
            <v>Procuraduría Federal de Protección al Ambiente</v>
          </cell>
          <cell r="C592" t="str">
            <v>16131</v>
          </cell>
        </row>
        <row r="593">
          <cell r="B593" t="str">
            <v>Procuraduría Federal del Consumidor</v>
          </cell>
          <cell r="C593" t="str">
            <v>10315</v>
          </cell>
        </row>
        <row r="594">
          <cell r="B594" t="str">
            <v>Productora Nacional de Biológicos Veterinarios</v>
          </cell>
          <cell r="C594" t="str">
            <v>08460</v>
          </cell>
        </row>
        <row r="595">
          <cell r="B595" t="str">
            <v>Programa Nacional de Superación de Personal Académico (SUPERA)</v>
          </cell>
          <cell r="C595" t="str">
            <v>11024</v>
          </cell>
        </row>
        <row r="596">
          <cell r="B596" t="str">
            <v>ProMéxico</v>
          </cell>
          <cell r="C596" t="str">
            <v>10110</v>
          </cell>
        </row>
        <row r="597">
          <cell r="B597" t="str">
            <v>Radio Educación (*)</v>
          </cell>
          <cell r="C597" t="str">
            <v>11143</v>
          </cell>
        </row>
        <row r="598">
          <cell r="B598" t="str">
            <v>Registro Agrario Nacional</v>
          </cell>
          <cell r="C598" t="str">
            <v>15111</v>
          </cell>
        </row>
        <row r="599">
          <cell r="B599" t="str">
            <v>Remanentes presupuestarios del año 1998 y anteriores</v>
          </cell>
          <cell r="C599" t="str">
            <v>03306</v>
          </cell>
        </row>
        <row r="600">
          <cell r="B600" t="str">
            <v>Sección Mexicana de la Comisión Internacional de Límites y Aguas entre México y Estados Unidos (*)</v>
          </cell>
          <cell r="C600" t="str">
            <v>05003</v>
          </cell>
        </row>
        <row r="601">
          <cell r="B601" t="str">
            <v>Secciones Mexicanas de las Comisiones Internacionales de Límites y Aguas entre México y Guatemala, y entre México y Belice (*)</v>
          </cell>
          <cell r="C601" t="str">
            <v>05004</v>
          </cell>
        </row>
        <row r="602">
          <cell r="B602" t="str">
            <v xml:space="preserve">Secretaría de Agricultura y Desarrollo Rural </v>
          </cell>
          <cell r="C602" t="str">
            <v>00008</v>
          </cell>
        </row>
        <row r="603">
          <cell r="B603" t="str">
            <v>Secretaría de Bienestar</v>
          </cell>
          <cell r="C603" t="str">
            <v>00020</v>
          </cell>
        </row>
        <row r="604">
          <cell r="B604" t="str">
            <v>Secretaría de Cultura</v>
          </cell>
          <cell r="C604" t="str">
            <v>11141</v>
          </cell>
        </row>
        <row r="605">
          <cell r="B605" t="str">
            <v>Secretaría de Desarrollo Agrario, Territorial y Urbano</v>
          </cell>
          <cell r="C605" t="str">
            <v>00015</v>
          </cell>
        </row>
        <row r="606">
          <cell r="B606" t="str">
            <v>Secretaría de Economía</v>
          </cell>
          <cell r="C606" t="str">
            <v>00010</v>
          </cell>
        </row>
        <row r="607">
          <cell r="B607" t="str">
            <v>Secretaría de Educación Pública</v>
          </cell>
          <cell r="C607" t="str">
            <v>00011</v>
          </cell>
        </row>
        <row r="608">
          <cell r="B608" t="str">
            <v>Secretaría de Energía</v>
          </cell>
          <cell r="C608" t="str">
            <v>00018</v>
          </cell>
        </row>
        <row r="609">
          <cell r="B609" t="str">
            <v>Secretaría de Gobernación</v>
          </cell>
          <cell r="C609" t="str">
            <v>00004</v>
          </cell>
        </row>
        <row r="610">
          <cell r="B610" t="str">
            <v>Secretaría de Hacienda y Crédito Público</v>
          </cell>
          <cell r="C610" t="str">
            <v>00006</v>
          </cell>
        </row>
        <row r="611">
          <cell r="B611" t="str">
            <v>Secretaría de Infraestructura, Comunicaciones y Transportes</v>
          </cell>
          <cell r="C611" t="str">
            <v>00009</v>
          </cell>
        </row>
        <row r="612">
          <cell r="B612" t="str">
            <v>Secretaría de la Defensa Nacional</v>
          </cell>
          <cell r="C612" t="str">
            <v>00007</v>
          </cell>
        </row>
        <row r="613">
          <cell r="B613" t="str">
            <v>Secretaría de la Función Pública</v>
          </cell>
          <cell r="C613" t="str">
            <v>00027</v>
          </cell>
        </row>
        <row r="614">
          <cell r="B614" t="str">
            <v>Secretaría de Marina</v>
          </cell>
          <cell r="C614" t="str">
            <v>00013</v>
          </cell>
        </row>
        <row r="615">
          <cell r="B615" t="str">
            <v>Secretaría de Medio Ambiente y Recursos Naturales</v>
          </cell>
          <cell r="C615" t="str">
            <v>00016</v>
          </cell>
        </row>
        <row r="616">
          <cell r="B616" t="str">
            <v>Secretaría de Relaciones Exteriores</v>
          </cell>
          <cell r="C616" t="str">
            <v>00005</v>
          </cell>
        </row>
        <row r="617">
          <cell r="B617" t="str">
            <v>Secretaría de Salud</v>
          </cell>
          <cell r="C617" t="str">
            <v>00012</v>
          </cell>
        </row>
        <row r="618">
          <cell r="B618" t="str">
            <v>Secretaría de Seguridad y Protección Ciudadana</v>
          </cell>
          <cell r="C618" t="str">
            <v>00028</v>
          </cell>
        </row>
        <row r="619">
          <cell r="B619" t="str">
            <v>Secretaría de Turismo</v>
          </cell>
          <cell r="C619" t="str">
            <v>00021</v>
          </cell>
        </row>
        <row r="620">
          <cell r="B620" t="str">
            <v>Secretaría del Trabajo y Previsión Social</v>
          </cell>
          <cell r="C620" t="str">
            <v>00014</v>
          </cell>
        </row>
        <row r="621">
          <cell r="B621" t="str">
            <v>Secretaría Ejecutiva del Sistema Nacional Anticorrupción</v>
          </cell>
          <cell r="C621" t="str">
            <v>47001</v>
          </cell>
        </row>
        <row r="622">
          <cell r="B622" t="str">
            <v>Secretaría Ejecutiva del Sistema Nacional para la Protección Integral de Niñas, Niños y Adolescentes (*)</v>
          </cell>
          <cell r="C622" t="str">
            <v>04006</v>
          </cell>
        </row>
        <row r="623">
          <cell r="B623" t="str">
            <v>Secretaría General del Consejo Nacional de Población</v>
          </cell>
          <cell r="C623" t="str">
            <v>04160</v>
          </cell>
        </row>
        <row r="624">
          <cell r="B624" t="str">
            <v>Secretariado Ejecutivo del Sistema Nacional de Seguridad Pública</v>
          </cell>
          <cell r="C624" t="str">
            <v>22103</v>
          </cell>
        </row>
        <row r="625">
          <cell r="B625" t="str">
            <v>Seguridad Alimentaria Mexicana</v>
          </cell>
          <cell r="C625" t="str">
            <v>08003</v>
          </cell>
        </row>
        <row r="626">
          <cell r="B626" t="str">
            <v>Seguros de Crédito a la Vivienda SHF, S.A. de C.V. (*)</v>
          </cell>
          <cell r="C626" t="str">
            <v>06920</v>
          </cell>
        </row>
        <row r="627">
          <cell r="B627" t="str">
            <v>Senado de la República</v>
          </cell>
          <cell r="C627" t="str">
            <v>01300</v>
          </cell>
        </row>
        <row r="628">
          <cell r="B628" t="str">
            <v>Servicio de Administración Tributaria</v>
          </cell>
          <cell r="C628" t="str">
            <v>06101</v>
          </cell>
        </row>
        <row r="629">
          <cell r="B629" t="str">
            <v>Servicio de Información Agroalimentaria y Pesquera</v>
          </cell>
          <cell r="C629" t="str">
            <v>08199</v>
          </cell>
        </row>
        <row r="630">
          <cell r="B630" t="str">
            <v>Servicio de Protección Federal</v>
          </cell>
          <cell r="C630" t="str">
            <v>36001</v>
          </cell>
        </row>
        <row r="631">
          <cell r="B631" t="str">
            <v>Servicio Geológico Mexicano</v>
          </cell>
          <cell r="C631" t="str">
            <v>10100</v>
          </cell>
        </row>
        <row r="632">
          <cell r="B632" t="str">
            <v>Servicio Nacional de Inspección y Certificación de Semillas</v>
          </cell>
          <cell r="C632" t="str">
            <v>08610</v>
          </cell>
        </row>
        <row r="633">
          <cell r="B633" t="str">
            <v>Servicio Nacional de Sanidad, Inocuidad y Calidad Agroalimentaria</v>
          </cell>
          <cell r="C633" t="str">
            <v>08210</v>
          </cell>
        </row>
        <row r="634">
          <cell r="B634" t="str">
            <v>Servicio Postal Mexicano</v>
          </cell>
          <cell r="C634" t="str">
            <v>09338</v>
          </cell>
        </row>
        <row r="635">
          <cell r="B635" t="str">
            <v>Servicios a la Navegación en el Espacio Aéreo Mexicano</v>
          </cell>
          <cell r="C635" t="str">
            <v>09111</v>
          </cell>
        </row>
        <row r="636">
          <cell r="B636" t="str">
            <v>Servicios Aeroportuarios de la Ciudad de México, S.A. de C.V.</v>
          </cell>
          <cell r="C636" t="str">
            <v>09448</v>
          </cell>
        </row>
        <row r="637">
          <cell r="B637" t="str">
            <v>Servicios de Atención Psiquiátrica (*)</v>
          </cell>
          <cell r="C637" t="str">
            <v>12011</v>
          </cell>
        </row>
        <row r="638">
          <cell r="B638" t="str">
            <v>Sindicato Auténtico de los Trabajadores del Centro de Investigación en Alimentación y Desarrollo (CIAD)</v>
          </cell>
          <cell r="C638" t="str">
            <v>60295</v>
          </cell>
        </row>
        <row r="639">
          <cell r="B639" t="str">
            <v>Sindicato de Industrial de Trabajadores Salineros, Marineros, Maquinistas, Cargadores, Similares y Conexos de la Baja California</v>
          </cell>
          <cell r="C639" t="str">
            <v>60266</v>
          </cell>
        </row>
        <row r="640">
          <cell r="B640" t="str">
            <v>Sindicato de Investigaciones del INIFAP al servicio del Agro Mexicano</v>
          </cell>
          <cell r="C640" t="str">
            <v>60316</v>
          </cell>
        </row>
        <row r="641">
          <cell r="B641" t="str">
            <v>Sindicato de Investigadores y Profesores de El Colegio de la Frontera Norte</v>
          </cell>
          <cell r="C641" t="str">
            <v>60104</v>
          </cell>
        </row>
        <row r="642">
          <cell r="B642" t="str">
            <v>Sindicato de los Trabajadores de la Construcción, Mantenimiento y Conservación de Infraestructura Turística, Campos de Golf y Plantas de Tratamiento de Aguas Residuales, Similares y Conexos del Estado de Baja California Sur</v>
          </cell>
          <cell r="C642" t="str">
            <v>60298</v>
          </cell>
        </row>
        <row r="643">
          <cell r="B643" t="str">
            <v>Sindicato de Trabajadores Académicos de la Universidad Autónoma de Chapingo</v>
          </cell>
          <cell r="C643" t="str">
            <v>60105</v>
          </cell>
        </row>
        <row r="644">
          <cell r="B644" t="str">
            <v>Sindicato de Trabajadores de Baja Mantenimiento y Operación del Puerto de Loreto</v>
          </cell>
          <cell r="C644" t="str">
            <v>60271</v>
          </cell>
        </row>
        <row r="645">
          <cell r="B645" t="str">
            <v>Sindicato de Trabajadores de la Cámara de Diputados del H. Congreso de la Unión</v>
          </cell>
          <cell r="C645" t="str">
            <v>60109</v>
          </cell>
        </row>
        <row r="646">
          <cell r="B646" t="str">
            <v>Sindicato de Trabajadores de la Cámara de Diputados del Poder Legislativo Federal</v>
          </cell>
          <cell r="C646" t="str">
            <v>60110</v>
          </cell>
        </row>
        <row r="647">
          <cell r="B647" t="str">
            <v>Sindicato de Trabajadores de la Cámara de Senadores</v>
          </cell>
          <cell r="C647" t="str">
            <v>60111</v>
          </cell>
        </row>
        <row r="648">
          <cell r="B648" t="str">
            <v>Sindicato de Trabajadores de la Construcción, Materialistas, Similares y Conexos del Estado de Guerrero</v>
          </cell>
          <cell r="C648" t="str">
            <v>60273</v>
          </cell>
        </row>
        <row r="649">
          <cell r="B649" t="str">
            <v>Sindicato de Trabajadores de la Industria de la Radiodifusión, Televisión, Telecomunicaciones Similares y Conexos de la República Mexicana</v>
          </cell>
          <cell r="C649" t="str">
            <v>60275</v>
          </cell>
        </row>
        <row r="650">
          <cell r="B650" t="str">
            <v>Sindicato de Trabajadores de la Universidad Autónoma de Chapingo</v>
          </cell>
          <cell r="C650" t="str">
            <v>60115</v>
          </cell>
        </row>
        <row r="651">
          <cell r="B651" t="str">
            <v>Sindicato de Trabajadores de la Universidad Nacional Autónoma de México</v>
          </cell>
          <cell r="C651" t="str">
            <v>60116</v>
          </cell>
        </row>
        <row r="652">
          <cell r="B652" t="str">
            <v>Sindicato de Trabajadores de Talleres Gráficos de México</v>
          </cell>
          <cell r="C652" t="str">
            <v>60117</v>
          </cell>
        </row>
        <row r="653">
          <cell r="B653" t="str">
            <v>Sindicato de Trabajadores del Centro de Investigación y Docencia Económicas, A.C.</v>
          </cell>
          <cell r="C653" t="str">
            <v>60118</v>
          </cell>
        </row>
        <row r="654">
          <cell r="B654" t="str">
            <v>Sindicato de Trabajadores del Centro de Investigaciones en Óptica, A. C.</v>
          </cell>
          <cell r="C654" t="str">
            <v>60318</v>
          </cell>
        </row>
        <row r="655">
          <cell r="B655" t="str">
            <v>Sindicato de Trabajadores del Consejo Nacional de Ciencia y Tecnología</v>
          </cell>
          <cell r="C655" t="str">
            <v>60121</v>
          </cell>
        </row>
        <row r="656">
          <cell r="B656" t="str">
            <v>Sindicato de Trabajadores del Instituto Mexicano de la Juventud</v>
          </cell>
          <cell r="C656" t="str">
            <v>60122</v>
          </cell>
        </row>
        <row r="657">
          <cell r="B657" t="str">
            <v>Sindicato de Trabajadores del Instituto Mexicano de Tecnología del Agua</v>
          </cell>
          <cell r="C657" t="str">
            <v>60123</v>
          </cell>
        </row>
        <row r="658">
          <cell r="B658" t="str">
            <v>Sindicato de Trabajadores del Instituto Nacional de Ciencias Penales</v>
          </cell>
          <cell r="C658" t="str">
            <v>60124</v>
          </cell>
        </row>
        <row r="659">
          <cell r="B659" t="str">
            <v>Sindicato de Trabajadores del Instituto Nacional para el Desarrollo de Capacidades del Sector Rural</v>
          </cell>
          <cell r="C659" t="str">
            <v>60125</v>
          </cell>
        </row>
        <row r="660">
          <cell r="B660" t="str">
            <v>Sindicato de Trabajadores del Patronato de Obras e Instalaciones del Instituto Politécnico Nacional</v>
          </cell>
          <cell r="C660" t="str">
            <v>60127</v>
          </cell>
        </row>
        <row r="661">
          <cell r="B661" t="str">
            <v>Sindicato de Trabajadores del Poder Judicial de la Federación</v>
          </cell>
          <cell r="C661" t="str">
            <v>60128</v>
          </cell>
        </row>
        <row r="662">
          <cell r="B662" t="str">
            <v>Sindicato de Trabajadores del Servicio de Administración Tributaria y de Hacienda</v>
          </cell>
          <cell r="C662" t="str">
            <v>60129</v>
          </cell>
        </row>
        <row r="663">
          <cell r="B663" t="str">
            <v>Sindicato de Trabajadores del Tribunal Federal de Conciliación y Arbitraje</v>
          </cell>
          <cell r="C663" t="str">
            <v>60130</v>
          </cell>
        </row>
        <row r="664">
          <cell r="B664" t="str">
            <v>Sindicato de Trabajadores Democráticos de la Secretaría de Comunicaciones y Transportes</v>
          </cell>
          <cell r="C664" t="str">
            <v>60131</v>
          </cell>
        </row>
        <row r="665">
          <cell r="B665" t="str">
            <v>Sindicato de Trabajadores en Establecimientos Comerciales, Condo-Hoteles, Restaurantes y Similares de la Costa Grande de Guerrero C.T.M.</v>
          </cell>
          <cell r="C665" t="str">
            <v>60270</v>
          </cell>
        </row>
        <row r="666">
          <cell r="B666" t="str">
            <v>Sindicato de Trabajadores Ferrocarrileros de la República Mexicana</v>
          </cell>
          <cell r="C666" t="str">
            <v>60132</v>
          </cell>
        </row>
        <row r="667">
          <cell r="B667" t="str">
            <v>Sindicato de Trabajadores Petroleros de la República Mexicana</v>
          </cell>
          <cell r="C667" t="str">
            <v>60133</v>
          </cell>
        </row>
        <row r="668">
          <cell r="B668" t="str">
            <v>Sindicato de Unidad Nacional de los Trabajadores de Acuacultura y Pesca de la Secretaría de Agricultura y Desarrollo Rural</v>
          </cell>
          <cell r="C668" t="str">
            <v>60134</v>
          </cell>
        </row>
        <row r="669">
          <cell r="B669" t="str">
            <v>Sindicato de Vanguardia Nacional de los Trabajadores de la Secretaría de Comunicaciones y Transportes</v>
          </cell>
          <cell r="C669" t="str">
            <v>60135</v>
          </cell>
        </row>
        <row r="670">
          <cell r="B670" t="str">
            <v>Sindicato Democrático Autónomo de Trabajadores de la Secretaría de Desarrollo Social</v>
          </cell>
          <cell r="C670" t="str">
            <v>60315</v>
          </cell>
        </row>
        <row r="671">
          <cell r="B671" t="str">
            <v>Sindicato Democrático de Trabajadores de Pesca y Acuacultura de la Secretaría de Agricultura, Ganadería, Desarrollo Rural, Pesca y Alimentación</v>
          </cell>
          <cell r="C671" t="str">
            <v>60137</v>
          </cell>
        </row>
        <row r="672">
          <cell r="B672" t="str">
            <v>Sindicato Gremial de Profesores - Investigadores de El Colegio de México</v>
          </cell>
          <cell r="C672" t="str">
            <v>60138</v>
          </cell>
        </row>
        <row r="673">
          <cell r="B673" t="str">
            <v>Sindicato Independiente de Académicos del Colegio de Postgraduados</v>
          </cell>
          <cell r="C673" t="str">
            <v>60140</v>
          </cell>
        </row>
        <row r="674">
          <cell r="B674" t="str">
            <v>Sindicato Independiente de Integración Nacional de Trabajadores de la Secretaría de Agricultura, Ganadería, Desarrollo Rural, Pesca y Alimentación</v>
          </cell>
          <cell r="C674" t="str">
            <v>60301</v>
          </cell>
        </row>
        <row r="675">
          <cell r="B675" t="str">
            <v>Sindicato Independiente de Investigadores del Instituto Nacional de Investigaciones Forestales, Agrícolas y Pecuarias</v>
          </cell>
          <cell r="C675" t="str">
            <v>60142</v>
          </cell>
        </row>
        <row r="676">
          <cell r="B676" t="str">
            <v xml:space="preserve">Sindicato Independiente de Trabajadores Académicos de Oaxaca, SITAC-OAX </v>
          </cell>
          <cell r="C676" t="str">
            <v>60263</v>
          </cell>
        </row>
        <row r="677">
          <cell r="B677" t="str">
            <v>Sindicato Independiente de Trabajadores de El Colegio de Postgraduados</v>
          </cell>
          <cell r="C677" t="str">
            <v>60150</v>
          </cell>
        </row>
        <row r="678">
          <cell r="B678" t="str">
            <v>Sindicato Independiente de Trabajadores de la Cámara de Senadores</v>
          </cell>
          <cell r="C678" t="str">
            <v>60144</v>
          </cell>
        </row>
        <row r="679">
          <cell r="B679" t="str">
            <v>Sindicato Independiente de Trabajadores de la Secretaría de Comunicaciones y Transportes</v>
          </cell>
          <cell r="C679" t="str">
            <v>60147</v>
          </cell>
        </row>
        <row r="680">
          <cell r="B680" t="str">
            <v>Sindicato Independiente de Trabajadores de la Secretaría de Cultura.</v>
          </cell>
          <cell r="C680" t="str">
            <v>60309</v>
          </cell>
        </row>
        <row r="681">
          <cell r="B681" t="str">
            <v>Sindicato Independiente de Trabajadores de la Universidad Autónoma Metropolitana</v>
          </cell>
          <cell r="C681" t="str">
            <v>60288</v>
          </cell>
        </row>
        <row r="682">
          <cell r="B682" t="str">
            <v>Sindicato Independiente Nacional de Trabajadores del Colegio de Bachilleres</v>
          </cell>
          <cell r="C682" t="str">
            <v>60153</v>
          </cell>
        </row>
        <row r="683">
          <cell r="B683" t="str">
            <v>Sindicato Mexicano de Trabajadores en Servicios Especializados, Emergentes, Asistenciales y Administrativos</v>
          </cell>
          <cell r="C683" t="str">
            <v>60300</v>
          </cell>
        </row>
        <row r="684">
          <cell r="B684" t="str">
            <v>Sindicato Nacional de Arquitectos Conservadores del Patrimonio Cultural de la Secretaría de Cultura- Instituto Nacional de Antropología e Historia.</v>
          </cell>
          <cell r="C684" t="str">
            <v>60311</v>
          </cell>
        </row>
        <row r="685">
          <cell r="B685" t="str">
            <v>Sindicato Nacional de Controladores de Tránsito Aéreo</v>
          </cell>
          <cell r="C685" t="str">
            <v>60154</v>
          </cell>
        </row>
        <row r="686">
          <cell r="B686" t="str">
            <v>Sindicato Nacional de Cultura</v>
          </cell>
          <cell r="C686" t="str">
            <v>60304</v>
          </cell>
        </row>
        <row r="687">
          <cell r="B687" t="str">
            <v>Sindicato Nacional de Grupos Artísticos del Instituto Nacional de Bellas Artes y Literatura</v>
          </cell>
          <cell r="C687" t="str">
            <v>60305</v>
          </cell>
        </row>
        <row r="688">
          <cell r="B688" t="str">
            <v>Sindicato Nacional de los Trabajadores de la Secretaría de Cultura</v>
          </cell>
          <cell r="C688" t="str">
            <v>60254</v>
          </cell>
        </row>
        <row r="689">
          <cell r="B689" t="str">
            <v>Sindicato Nacional de Profesores de Investigación Científica y Docencia del INAH.</v>
          </cell>
          <cell r="C689" t="str">
            <v>60310</v>
          </cell>
        </row>
        <row r="690">
          <cell r="B690" t="str">
            <v>Sindicato Nacional de Trabajadores de DICONSA</v>
          </cell>
          <cell r="C690" t="str">
            <v>60162</v>
          </cell>
        </row>
        <row r="691">
          <cell r="B691" t="str">
            <v>Sindicato Nacional de Trabajadores de Hacienda y del Servicio de Administración Tributaria</v>
          </cell>
          <cell r="C691" t="str">
            <v>60163</v>
          </cell>
        </row>
        <row r="692">
          <cell r="B692" t="str">
            <v>Sindicato Nacional de Trabajadores de la Casa de Moneda de México</v>
          </cell>
          <cell r="C692" t="str">
            <v>60164</v>
          </cell>
        </row>
        <row r="693">
          <cell r="B693" t="str">
            <v>Sindicato Nacional de Trabajadores de la Comisión Nacional Bancaria y de Valores</v>
          </cell>
          <cell r="C693" t="str">
            <v>60166</v>
          </cell>
        </row>
        <row r="694">
          <cell r="B694" t="str">
            <v>Sindicato Nacional de Trabajadores de la Comisión Nacional de Cultura Física y Deporte</v>
          </cell>
          <cell r="C694" t="str">
            <v>60167</v>
          </cell>
        </row>
        <row r="695">
          <cell r="B695" t="str">
            <v>Sindicato Nacional de Trabajadores de la Comisión Nacional de los Salarios Mínimos</v>
          </cell>
          <cell r="C695" t="str">
            <v>60225</v>
          </cell>
        </row>
        <row r="696">
          <cell r="B696" t="str">
            <v>Sindicato Nacional de Trabajadores de la Comisión Nacional de Seguros y Fianzas</v>
          </cell>
          <cell r="C696" t="str">
            <v>60112</v>
          </cell>
        </row>
        <row r="697">
          <cell r="B697" t="str">
            <v>Sindicato Nacional de Trabajadores de la Comisión Nacional para la Protección y Defensa de los Usuarios de Servicios Financieros (SINACONDUSEF)</v>
          </cell>
          <cell r="C697" t="str">
            <v>60168</v>
          </cell>
        </row>
        <row r="698">
          <cell r="B698" t="str">
            <v>Sindicato Nacional de Trabajadores de la Construcción, Terraceros, Conexos y Similares de México</v>
          </cell>
          <cell r="C698" t="str">
            <v>60268</v>
          </cell>
        </row>
        <row r="699">
          <cell r="B699" t="str">
            <v>Sindicato Nacional de Trabajadores de la Educación</v>
          </cell>
          <cell r="C699" t="str">
            <v>60171</v>
          </cell>
        </row>
        <row r="700">
          <cell r="B700" t="str">
            <v>Sindicato Nacional de Trabajadores de la Educación para Adultos</v>
          </cell>
          <cell r="C700" t="str">
            <v>60170</v>
          </cell>
        </row>
        <row r="701">
          <cell r="B701" t="str">
            <v>Sindicato Nacional de Trabajadores de la Fiscalía General de la República</v>
          </cell>
          <cell r="C701" t="str">
            <v>60176</v>
          </cell>
        </row>
        <row r="702">
          <cell r="B702" t="str">
            <v>Sindicato Nacional de Trabajadores de la Industria Aeroportuaria y de Servicios, Similares y Conexos de la República Mexicana</v>
          </cell>
          <cell r="C702" t="str">
            <v>60172</v>
          </cell>
        </row>
        <row r="703">
          <cell r="B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03" t="str">
            <v>60283</v>
          </cell>
        </row>
        <row r="704">
          <cell r="B704" t="str">
            <v>Sindicato Nacional de Trabajadores de la Industria Láctea, Alimenticia, Similares y Conexos de la República Mexicana</v>
          </cell>
          <cell r="C704" t="str">
            <v>60299</v>
          </cell>
        </row>
        <row r="705">
          <cell r="B705" t="str">
            <v>Sindicato Nacional de Trabajadores de la Lotería Nacional</v>
          </cell>
          <cell r="C705" t="str">
            <v>60173</v>
          </cell>
        </row>
        <row r="706">
          <cell r="B706" t="str">
            <v>Sindicato Nacional de Trabajadores de la Procuraduría Agraria “Felipe Carrillo Puerto”</v>
          </cell>
          <cell r="C706" t="str">
            <v>60174</v>
          </cell>
        </row>
        <row r="707">
          <cell r="B707" t="str">
            <v>Sindicato Nacional de Trabajadores de la Procuraduría Federal del Consumidor</v>
          </cell>
          <cell r="C707" t="str">
            <v>60274</v>
          </cell>
        </row>
        <row r="708">
          <cell r="B708" t="str">
            <v>Sindicato Nacional de Trabajadores de la Secretaría de Agricultura y Desarrollo Rural</v>
          </cell>
          <cell r="C708" t="str">
            <v>60178</v>
          </cell>
        </row>
        <row r="709">
          <cell r="B709" t="str">
            <v>Sindicato Nacional de Trabajadores de la Secretaría de Bienestar</v>
          </cell>
          <cell r="C709" t="str">
            <v>60180</v>
          </cell>
        </row>
        <row r="710">
          <cell r="B710" t="str">
            <v>Sindicato Nacional de Trabajadores de la Secretaría de Comunicaciones y Transportes</v>
          </cell>
          <cell r="C710" t="str">
            <v>60179</v>
          </cell>
        </row>
        <row r="711">
          <cell r="B711" t="str">
            <v>Sindicato Nacional de Trabajadores de la Secretaría de Desarrollo Agrario, Territorial y Urbano</v>
          </cell>
          <cell r="C711" t="str">
            <v>60257</v>
          </cell>
        </row>
        <row r="712">
          <cell r="B712" t="str">
            <v>Sindicato Nacional de Trabajadores de la Secretaría de Economía</v>
          </cell>
          <cell r="C712" t="str">
            <v>60181</v>
          </cell>
        </row>
        <row r="713">
          <cell r="B713" t="str">
            <v>Sindicato Nacional de Trabajadores de la Secretaría de Energía</v>
          </cell>
          <cell r="C713" t="str">
            <v>60182</v>
          </cell>
        </row>
        <row r="714">
          <cell r="B714" t="str">
            <v>Sindicato Nacional de Trabajadores de la Secretaría de Gobernación</v>
          </cell>
          <cell r="C714" t="str">
            <v>60183</v>
          </cell>
        </row>
        <row r="715">
          <cell r="B715" t="str">
            <v>Sindicato Nacional de Trabajadores de la Secretaría de Medio Ambiente y Recursos Naturales</v>
          </cell>
          <cell r="C715" t="str">
            <v>60190</v>
          </cell>
        </row>
        <row r="716">
          <cell r="B716" t="str">
            <v>Sindicato Nacional de Trabajadores de la Secretaría de Relaciones Exteriores</v>
          </cell>
          <cell r="C716" t="str">
            <v>60186</v>
          </cell>
        </row>
        <row r="717">
          <cell r="B717" t="str">
            <v>Sindicato Nacional de Trabajadores de la Secretaría de Salud</v>
          </cell>
          <cell r="C717" t="str">
            <v>60187</v>
          </cell>
        </row>
        <row r="718">
          <cell r="B718" t="str">
            <v>Sindicato Nacional de Trabajadores de la Secretaría de Turismo</v>
          </cell>
          <cell r="C718" t="str">
            <v>60189</v>
          </cell>
        </row>
        <row r="719">
          <cell r="B719" t="str">
            <v>Sindicato Nacional de Trabajadores de la Secretaría del Trabajo y Previsión Social</v>
          </cell>
          <cell r="C719" t="str">
            <v>60191</v>
          </cell>
        </row>
        <row r="720">
          <cell r="B720" t="str">
            <v>Sindicato Nacional de Trabajadores de los Tribunales Agrarios</v>
          </cell>
          <cell r="C720" t="str">
            <v>60158</v>
          </cell>
        </row>
        <row r="721">
          <cell r="B721" t="str">
            <v>Sindicato Nacional de Trabajadores de Pronósticos para la Asistencia Pública</v>
          </cell>
          <cell r="C721" t="str">
            <v>60160</v>
          </cell>
        </row>
        <row r="722">
          <cell r="B722" t="str">
            <v>Sindicato Nacional de Trabajadores del Archivo General de la Nación</v>
          </cell>
          <cell r="C722" t="str">
            <v>60193</v>
          </cell>
        </row>
        <row r="723">
          <cell r="B723" t="str">
            <v>Sindicato Nacional de Trabajadores del Banco del Ahorro Nacional y Servicios Financieros</v>
          </cell>
          <cell r="C723" t="str">
            <v>60194</v>
          </cell>
        </row>
        <row r="724">
          <cell r="B724" t="str">
            <v>Sindicato Nacional de Trabajadores del Centro Nacional de Control del Gas Natural</v>
          </cell>
          <cell r="C724" t="str">
            <v>60258</v>
          </cell>
        </row>
        <row r="725">
          <cell r="B725" t="str">
            <v>Sindicato Nacional de Trabajadores del Fideicomiso Fondo Nacional de Fomento Ejidal</v>
          </cell>
          <cell r="C725" t="str">
            <v>60195</v>
          </cell>
        </row>
        <row r="726">
          <cell r="B726" t="str">
            <v>Sindicato Nacional de Trabajadores del Fondo Nacional de Fomento al Turismo</v>
          </cell>
          <cell r="C726" t="str">
            <v>60196</v>
          </cell>
        </row>
        <row r="727">
          <cell r="B727" t="str">
            <v>Sindicato Nacional de Trabajadores del Instituto de Seguridad y Servicios Sociales de los Trabajadores del Estado</v>
          </cell>
          <cell r="C727" t="str">
            <v>60198</v>
          </cell>
        </row>
        <row r="728">
          <cell r="B728" t="str">
            <v>Sindicato Nacional de Trabajadores del Instituto Mexicano de la Radio</v>
          </cell>
          <cell r="C728" t="str">
            <v>60200</v>
          </cell>
        </row>
        <row r="729">
          <cell r="B729" t="str">
            <v>Sindicato Nacional de Trabajadores del Instituto Mexicano del Petróleo</v>
          </cell>
          <cell r="C729" t="str">
            <v>60278</v>
          </cell>
        </row>
        <row r="730">
          <cell r="B730" t="str">
            <v>Sindicato Nacional de Trabajadores del Instituto Nacional de Bellas Artes y Literatura</v>
          </cell>
          <cell r="C730" t="str">
            <v>60290</v>
          </cell>
        </row>
        <row r="731">
          <cell r="B731" t="str">
            <v>Sindicato Nacional de Trabajadores del Instituto Nacional de Bellas Artes y Literatura 227</v>
          </cell>
          <cell r="C731" t="str">
            <v>60314</v>
          </cell>
        </row>
        <row r="732">
          <cell r="B732" t="str">
            <v>Sindicato Nacional de Trabajadores del Instituto Nacional de Estadística y Geografía</v>
          </cell>
          <cell r="C732" t="str">
            <v>60201</v>
          </cell>
        </row>
        <row r="733">
          <cell r="B733" t="str">
            <v>Sindicato Nacional de Trabajadores del Instituto Nacional de la Infraestructura Física Educativa</v>
          </cell>
          <cell r="C733" t="str">
            <v>60197</v>
          </cell>
        </row>
        <row r="734">
          <cell r="B734" t="str">
            <v>Sindicato Nacional de Trabajadores del Instituto Nacional de las Personas Adultas Mayores</v>
          </cell>
          <cell r="C734" t="str">
            <v>60202</v>
          </cell>
        </row>
        <row r="735">
          <cell r="B735" t="str">
            <v>Sindicato Nacional de Trabajadores del Instituto Nacional del Suelo Sustentable</v>
          </cell>
          <cell r="C735" t="str">
            <v>60169</v>
          </cell>
        </row>
        <row r="736">
          <cell r="B736" t="str">
            <v>Sindicato Nacional de Trabajadores del Seguro Social</v>
          </cell>
          <cell r="C736" t="str">
            <v>60203</v>
          </cell>
        </row>
        <row r="737">
          <cell r="B737" t="str">
            <v>Sindicato Nacional de Trabajadores del Servicio Postal Mexicano “Correos de México”</v>
          </cell>
          <cell r="C737" t="str">
            <v>60204</v>
          </cell>
        </row>
        <row r="738">
          <cell r="B738" t="str">
            <v>Sindicato Nacional de Trabajadores del Sistema Nacional para el Desarrollo Integral de la Familia</v>
          </cell>
          <cell r="C738" t="str">
            <v>60205</v>
          </cell>
        </row>
        <row r="739">
          <cell r="B739" t="str">
            <v>Sindicato Nacional de Trabajadores del Tribunal Federal de Justicia Administrativa</v>
          </cell>
          <cell r="C739" t="str">
            <v>60206</v>
          </cell>
        </row>
        <row r="740">
          <cell r="B740" t="str">
            <v>Sindicato Nacional de Trabajadores Revolucionarios de la Secretaría de Desarrollo Agrario, Territorial y Urbano</v>
          </cell>
          <cell r="C740" t="str">
            <v>60289</v>
          </cell>
        </row>
        <row r="741">
          <cell r="B741" t="str">
            <v>Sindicato Nacional de Trabajadores y Empleados de Servicios en General, Financieros, Similares y Conexos de la República Mexicana</v>
          </cell>
          <cell r="C741" t="str">
            <v>60282</v>
          </cell>
        </row>
        <row r="742">
          <cell r="B742" t="str">
            <v>Sindicato Nacional de Trabajadores, Académicos e Investigadores del Instituto Nacional de Bellas Artes y Literatura</v>
          </cell>
          <cell r="C742" t="str">
            <v>60302</v>
          </cell>
        </row>
        <row r="743">
          <cell r="B743" t="str">
            <v>Sindicato Nacional de Unidad de los Trabajadores de la Secretaría de Comunicaciones y Transportes</v>
          </cell>
          <cell r="C743" t="str">
            <v>60209</v>
          </cell>
        </row>
        <row r="744">
          <cell r="B744" t="str">
            <v>Sindicato Nacional Democrático de Trabajadores de la Secretaría de Cultura.</v>
          </cell>
          <cell r="C744" t="str">
            <v>60308</v>
          </cell>
        </row>
        <row r="745">
          <cell r="B745" t="str">
            <v>Sindicato Nacional Democrático de Trabajadores de la Secretaría de Desarrollo Agrario, Territorial y Urbano</v>
          </cell>
          <cell r="C745" t="str">
            <v>60211</v>
          </cell>
        </row>
        <row r="746">
          <cell r="B746" t="str">
            <v>Sindicato Nacional Democrático de Trabajadores de los Tribunales Agrarios</v>
          </cell>
          <cell r="C746" t="str">
            <v>60212</v>
          </cell>
        </row>
        <row r="747">
          <cell r="B747" t="str">
            <v>Sindicato Nacional Democrático de Trabajadores de SENEAM</v>
          </cell>
          <cell r="C747" t="str">
            <v>60293</v>
          </cell>
        </row>
        <row r="748">
          <cell r="B748" t="str">
            <v>Sindicato Nacional Independiente de los Trabajadores de la Secretaría de Economía</v>
          </cell>
          <cell r="C748" t="str">
            <v>60213</v>
          </cell>
        </row>
        <row r="749">
          <cell r="B749" t="str">
            <v>Sindicato Nacional Independiente de Trabajadores de la Fiscalía General de la Republica</v>
          </cell>
          <cell r="C749" t="str">
            <v>60214</v>
          </cell>
        </row>
        <row r="750">
          <cell r="B750" t="str">
            <v>Sindicato Nacional Independiente de Trabajadores de la Secretaría de Desarrollo Agrario, Territorial y Urbano</v>
          </cell>
          <cell r="C750" t="str">
            <v>60259</v>
          </cell>
        </row>
        <row r="751">
          <cell r="B751" t="str">
            <v>Sindicato Nacional Independiente de Trabajadores de la Secretaría de Desarrollo Social</v>
          </cell>
          <cell r="C751" t="str">
            <v>60215</v>
          </cell>
        </row>
        <row r="752">
          <cell r="B752" t="str">
            <v>Sindicato Nacional Independiente de Trabajadores de la Secretaría de Medio Ambiente y Recursos Naturales</v>
          </cell>
          <cell r="C752" t="str">
            <v>60216</v>
          </cell>
        </row>
        <row r="753">
          <cell r="B753" t="str">
            <v>Sindicato Nacional Independiente de Trabajadores del Instituto Nacional de Bellas Artes y Literatura</v>
          </cell>
          <cell r="C753" t="str">
            <v>60303</v>
          </cell>
        </row>
        <row r="754">
          <cell r="B754" t="str">
            <v>Sindicato Nacional Único y Democrático de los Trabajadores del Banco Nacional de Comercio Exterior</v>
          </cell>
          <cell r="C754" t="str">
            <v>60218</v>
          </cell>
        </row>
        <row r="755">
          <cell r="B755" t="str">
            <v>Sindicato Patrimonio de Trabajadores y Empleados de la Industria</v>
          </cell>
          <cell r="C755" t="str">
            <v>60294</v>
          </cell>
        </row>
        <row r="756">
          <cell r="B756" t="str">
            <v>Sindicato Revolucionario de Trabajadores de la Auditoría Superior de la Federación de la H. Cámara de Diputados</v>
          </cell>
          <cell r="C756" t="str">
            <v>60219</v>
          </cell>
        </row>
        <row r="757">
          <cell r="B757" t="str">
            <v>Sindicato Revolucionario Nacional de Trabajadores de la Secretaría de Comunicaciones y Transportes</v>
          </cell>
          <cell r="C757" t="str">
            <v>60313</v>
          </cell>
        </row>
        <row r="758">
          <cell r="B758" t="str">
            <v>Sindicato Único de Personal Técnico y Administrativo del Centro de Investigaciones Biológicas del Noroeste</v>
          </cell>
          <cell r="C758" t="str">
            <v>60221</v>
          </cell>
        </row>
        <row r="759">
          <cell r="B759" t="str">
            <v>Sindicato Único de Trabajadores Académicos de la Universidad Autónoma Agraria Antonio Narro</v>
          </cell>
          <cell r="C759" t="str">
            <v>60222</v>
          </cell>
        </row>
        <row r="760">
          <cell r="B760" t="str">
            <v>Sindicato Único de Trabajadores de AGROASEMEX, S. A.</v>
          </cell>
          <cell r="C760" t="str">
            <v>60284</v>
          </cell>
        </row>
        <row r="761">
          <cell r="B761" t="str">
            <v>Sindicato Único de Trabajadores de Biológicos y Reactivos</v>
          </cell>
          <cell r="C761" t="str">
            <v>60223</v>
          </cell>
        </row>
        <row r="762">
          <cell r="B762" t="str">
            <v>Sindicato Único de Trabajadores de El Colegio de la Frontera Sur</v>
          </cell>
          <cell r="C762" t="str">
            <v>60224</v>
          </cell>
        </row>
        <row r="763">
          <cell r="B763" t="str">
            <v>Sindicato Único de Trabajadores de El Colegio de México</v>
          </cell>
          <cell r="C763" t="str">
            <v>60234</v>
          </cell>
        </row>
        <row r="764">
          <cell r="B764" t="str">
            <v>Sindicato Único de Trabajadores de la Industria Nuclear</v>
          </cell>
          <cell r="C764" t="str">
            <v>60226</v>
          </cell>
        </row>
        <row r="765">
          <cell r="B765" t="str">
            <v>Sindicato Único de Trabajadores de la Productora Nacional de Biológicos Veterinarios</v>
          </cell>
          <cell r="C765" t="str">
            <v>60227</v>
          </cell>
        </row>
        <row r="766">
          <cell r="B766" t="str">
            <v>Sindicato Único de Trabajadores de la Universidad Autónoma Agraria "Antonio Narro"</v>
          </cell>
          <cell r="C766" t="str">
            <v>60229</v>
          </cell>
        </row>
        <row r="767">
          <cell r="B767" t="str">
            <v>Sindicato Único de Trabajadores de Notimex</v>
          </cell>
          <cell r="C767" t="str">
            <v>60230</v>
          </cell>
        </row>
        <row r="768">
          <cell r="B768" t="str">
            <v>Sindicato Único de Trabajadores del Banco de México</v>
          </cell>
          <cell r="C768" t="str">
            <v>60231</v>
          </cell>
        </row>
        <row r="769">
          <cell r="B769" t="str">
            <v>Sindicato Único de Trabajadores del Centro de Enseñanza Técnica Industrial</v>
          </cell>
          <cell r="C769" t="str">
            <v>60232</v>
          </cell>
        </row>
        <row r="770">
          <cell r="B770" t="str">
            <v>Sindicato Único de Trabajadores del Centro de Investigación y de Estudios Avanzados del Instituto Politécnico Nacional</v>
          </cell>
          <cell r="C770" t="str">
            <v>60233</v>
          </cell>
        </row>
        <row r="771">
          <cell r="B771" t="str">
            <v>Sindicato Único de Trabajadores del Centro de Investigaciones y Estudios Superiores en Antropología Social</v>
          </cell>
          <cell r="C771" t="str">
            <v>60119</v>
          </cell>
        </row>
        <row r="772">
          <cell r="B772" t="str">
            <v>Sindicato Único de Trabajadores del Colegio Nacional de Educación Profesional Técnica</v>
          </cell>
          <cell r="C772" t="str">
            <v>60235</v>
          </cell>
        </row>
        <row r="773">
          <cell r="B773" t="str">
            <v>Sindicato Único de Trabajadores del Fondo de Cultura Económica</v>
          </cell>
          <cell r="C773" t="str">
            <v>60236</v>
          </cell>
        </row>
        <row r="774">
          <cell r="B774" t="str">
            <v>Sindicato Único de Trabajadores del Hospital General "Dr. Manuel Gea González"</v>
          </cell>
          <cell r="C774" t="str">
            <v>60237</v>
          </cell>
        </row>
        <row r="775">
          <cell r="B775" t="str">
            <v>Sindicato Único de Trabajadores del Instituto Mexicano de Cinematografía</v>
          </cell>
          <cell r="C775" t="str">
            <v>60239</v>
          </cell>
        </row>
        <row r="776">
          <cell r="B776" t="str">
            <v>Sindicato Único de Trabajadores del Instituto Mexicano de la Propiedad Industrial</v>
          </cell>
          <cell r="C776" t="str">
            <v>60102</v>
          </cell>
        </row>
        <row r="777">
          <cell r="B777" t="str">
            <v>Sindicato Único de Trabajadores del Instituto Nacional de Bellas Artes y Literatura</v>
          </cell>
          <cell r="C777" t="str">
            <v>60307</v>
          </cell>
        </row>
        <row r="778">
          <cell r="B778" t="str">
            <v>Sindicato Único de Trabajadores del Instituto Nacional de Ciencias Médicas y Nutrición “Salvador Zubirán”</v>
          </cell>
          <cell r="C778" t="str">
            <v>60240</v>
          </cell>
        </row>
        <row r="779">
          <cell r="B779" t="str">
            <v>Sindicato Único de Trabajadores del Instituto Nacional de Pediatría</v>
          </cell>
          <cell r="C779" t="str">
            <v>60241</v>
          </cell>
        </row>
        <row r="780">
          <cell r="B780" t="str">
            <v>Sindicato Único de Trabajadores del Instituto Nacional de Perinatología</v>
          </cell>
          <cell r="C780" t="str">
            <v>60242</v>
          </cell>
        </row>
        <row r="781">
          <cell r="B781" t="str">
            <v>Sindicato Único de Trabajadores Democráticos de la Secretaría de Medio Ambiente y Recursos Naturales</v>
          </cell>
          <cell r="C781" t="str">
            <v>60243</v>
          </cell>
        </row>
        <row r="782">
          <cell r="B782" t="str">
            <v>Sindicato Único de Trabajadores Docentes CONALEP</v>
          </cell>
          <cell r="C782" t="str">
            <v>60244</v>
          </cell>
        </row>
        <row r="783">
          <cell r="B783" t="str">
            <v>Sindicato Único de Trabajadores Docentes del Colegio Nacional de Educación Profesional Técnica en el estado de Oaxaca, SUTDCEO</v>
          </cell>
          <cell r="C783" t="str">
            <v>60287</v>
          </cell>
        </row>
        <row r="784">
          <cell r="B784" t="str">
            <v>Sindicato Único de Trabajadores Electricistas de la República Mexicana (SUTERM)</v>
          </cell>
          <cell r="C784" t="str">
            <v>60245</v>
          </cell>
        </row>
        <row r="785">
          <cell r="B785" t="str">
            <v>Sindicato Único Nacional de los Trabajadores de la Secretaría de Comunicaciones y Transportes</v>
          </cell>
          <cell r="C785" t="str">
            <v>60292</v>
          </cell>
        </row>
        <row r="786">
          <cell r="B786" t="str">
            <v>Sindicato Único Nacional de Trabajadores de Nacional Financiera</v>
          </cell>
          <cell r="C786" t="str">
            <v>60246</v>
          </cell>
        </row>
        <row r="787">
          <cell r="B787" t="str">
            <v>Sindicato Único Nacional de Trabajadores del Banco Nacional de Obras y Servicios Públicos</v>
          </cell>
          <cell r="C787" t="str">
            <v>60248</v>
          </cell>
        </row>
        <row r="788">
          <cell r="B788" t="str">
            <v>Sindicato Único Nacional de Trabajadores del Instituto Nacional de Estadística y Geografía</v>
          </cell>
          <cell r="C788" t="str">
            <v>60249</v>
          </cell>
        </row>
        <row r="789">
          <cell r="B789" t="str">
            <v>Sindicato Unificado de Trabajadores del Centro de Investigación Científica y de Educación Superior de Ensenada</v>
          </cell>
          <cell r="C789" t="str">
            <v>60285</v>
          </cell>
        </row>
        <row r="790">
          <cell r="B790" t="str">
            <v>Sindicato Unificado de Trabajadores del Instituto Nacional de Pediatría</v>
          </cell>
          <cell r="C790" t="str">
            <v>60317</v>
          </cell>
        </row>
        <row r="791">
          <cell r="B791" t="str">
            <v>Sindicato Unión de Trabajadores del Partido de la Revolución Democrática</v>
          </cell>
          <cell r="C791" t="str">
            <v>60312</v>
          </cell>
        </row>
        <row r="792">
          <cell r="B792" t="str">
            <v>Sindicato Unitario de Trabajadores del Instituto Nacional de Astrofísica, Óptica y Electrónica</v>
          </cell>
          <cell r="C792" t="str">
            <v>60252</v>
          </cell>
        </row>
        <row r="793">
          <cell r="B793" t="str">
            <v>Sistema Nacional para el Desarrollo Integral de la Familia</v>
          </cell>
          <cell r="C793" t="str">
            <v>12360</v>
          </cell>
        </row>
        <row r="794">
          <cell r="B794" t="str">
            <v>Sistema Público de Radiodifusión del Estado Mexicano</v>
          </cell>
          <cell r="C794" t="str">
            <v>04430</v>
          </cell>
        </row>
        <row r="795">
          <cell r="B795" t="str">
            <v>Sociedad Hipotecaria Federal, S.N.C.</v>
          </cell>
          <cell r="C795" t="str">
            <v>06820</v>
          </cell>
        </row>
        <row r="796">
          <cell r="B796" t="str">
            <v>Suprema Corte de Justicia de la Nación</v>
          </cell>
          <cell r="C796" t="str">
            <v>03300</v>
          </cell>
        </row>
        <row r="797">
          <cell r="B797" t="str">
            <v>Talleres Gráficos de México</v>
          </cell>
          <cell r="C797" t="str">
            <v>04101</v>
          </cell>
        </row>
        <row r="798">
          <cell r="B798" t="str">
            <v>Tecnológico Nacional de México (*)</v>
          </cell>
          <cell r="C798" t="str">
            <v>11004</v>
          </cell>
        </row>
        <row r="799">
          <cell r="B799" t="str">
            <v>Telecomunicaciones de México</v>
          </cell>
          <cell r="C799" t="str">
            <v>09437</v>
          </cell>
        </row>
        <row r="800">
          <cell r="B800" t="str">
            <v>Televisión Metropolitana, S.A. de C.V.</v>
          </cell>
          <cell r="C800" t="str">
            <v>11425</v>
          </cell>
        </row>
        <row r="801">
          <cell r="B801" t="str">
            <v>Tribunal Electoral del Poder Judicial de la Federación</v>
          </cell>
          <cell r="C801" t="str">
            <v>03100</v>
          </cell>
        </row>
        <row r="802">
          <cell r="B802" t="str">
            <v>Tribunal Federal de Conciliación y Arbitraje</v>
          </cell>
          <cell r="C802" t="str">
            <v>04200</v>
          </cell>
        </row>
        <row r="803">
          <cell r="B803" t="str">
            <v>Tribunal Federal de Justicia Administrativa</v>
          </cell>
          <cell r="C803" t="str">
            <v>32100</v>
          </cell>
        </row>
        <row r="804">
          <cell r="B804" t="str">
            <v>Tribunal Superior Agrario</v>
          </cell>
          <cell r="C804" t="str">
            <v>31100</v>
          </cell>
        </row>
        <row r="805">
          <cell r="B805" t="str">
            <v>Unidad del Sistema para la Carrera de las Maestras y los Maestros</v>
          </cell>
          <cell r="C805" t="str">
            <v>11003</v>
          </cell>
        </row>
        <row r="806">
          <cell r="B806" t="str">
            <v>Universidad Abierta y a Distancia de México (*)</v>
          </cell>
          <cell r="C806" t="str">
            <v>11005</v>
          </cell>
        </row>
        <row r="807">
          <cell r="B807" t="str">
            <v>Universidad Autónoma Agraria Antonio Narro</v>
          </cell>
          <cell r="C807" t="str">
            <v>64100</v>
          </cell>
        </row>
        <row r="808">
          <cell r="B808" t="str">
            <v>Universidad Autónoma Chapingo</v>
          </cell>
          <cell r="C808" t="str">
            <v>29004</v>
          </cell>
        </row>
        <row r="809">
          <cell r="B809" t="str">
            <v>Universidad Autónoma Metropolitana</v>
          </cell>
          <cell r="C809" t="str">
            <v>64300</v>
          </cell>
        </row>
        <row r="810">
          <cell r="B810" t="str">
            <v>Universidad Nacional Autónoma de México</v>
          </cell>
          <cell r="C810" t="str">
            <v>64400</v>
          </cell>
        </row>
        <row r="811">
          <cell r="B811" t="str">
            <v>Universidad Pedagógica Nacional</v>
          </cell>
          <cell r="C811" t="str">
            <v>29010</v>
          </cell>
        </row>
        <row r="812">
          <cell r="B812" t="str">
            <v>XE-IPN Canal 11 (*)</v>
          </cell>
          <cell r="C812" t="str">
            <v>11006</v>
          </cell>
        </row>
        <row r="813">
          <cell r="B813"/>
          <cell r="C813"/>
        </row>
        <row r="814">
          <cell r="B814"/>
          <cell r="C814"/>
        </row>
        <row r="815">
          <cell r="B815"/>
          <cell r="C815"/>
        </row>
        <row r="816">
          <cell r="B816"/>
          <cell r="C816"/>
        </row>
        <row r="817">
          <cell r="B817"/>
          <cell r="C817"/>
        </row>
        <row r="818">
          <cell r="B818"/>
          <cell r="C818"/>
        </row>
        <row r="819">
          <cell r="B819"/>
          <cell r="C819"/>
        </row>
        <row r="820">
          <cell r="B820"/>
          <cell r="C820"/>
        </row>
        <row r="821">
          <cell r="B821"/>
          <cell r="C821"/>
        </row>
        <row r="822">
          <cell r="B822"/>
          <cell r="C822"/>
        </row>
        <row r="823">
          <cell r="B823"/>
          <cell r="C823"/>
        </row>
        <row r="824">
          <cell r="B824"/>
          <cell r="C824"/>
        </row>
        <row r="825">
          <cell r="B825"/>
          <cell r="C825"/>
        </row>
        <row r="826">
          <cell r="B826"/>
          <cell r="C826"/>
        </row>
        <row r="827">
          <cell r="B827"/>
          <cell r="C827"/>
        </row>
        <row r="828">
          <cell r="B828"/>
          <cell r="C828"/>
        </row>
        <row r="829">
          <cell r="B829"/>
          <cell r="C829"/>
        </row>
        <row r="830">
          <cell r="B830"/>
          <cell r="C830"/>
        </row>
        <row r="831">
          <cell r="B831"/>
          <cell r="C831"/>
        </row>
        <row r="832">
          <cell r="B832"/>
          <cell r="C832"/>
        </row>
        <row r="833">
          <cell r="B833"/>
          <cell r="C833"/>
        </row>
        <row r="834">
          <cell r="B834"/>
          <cell r="C834"/>
        </row>
        <row r="835">
          <cell r="B835"/>
          <cell r="C835"/>
        </row>
        <row r="836">
          <cell r="B836"/>
          <cell r="C836"/>
        </row>
        <row r="837">
          <cell r="B837"/>
          <cell r="C837"/>
        </row>
        <row r="838">
          <cell r="B838"/>
          <cell r="C838"/>
        </row>
        <row r="839">
          <cell r="B839"/>
          <cell r="C839"/>
        </row>
        <row r="840">
          <cell r="B840"/>
          <cell r="C840"/>
        </row>
        <row r="841">
          <cell r="B841"/>
          <cell r="C841"/>
        </row>
        <row r="842">
          <cell r="B842"/>
          <cell r="C842"/>
        </row>
        <row r="843">
          <cell r="B843"/>
          <cell r="C843"/>
        </row>
        <row r="844">
          <cell r="B844"/>
          <cell r="C844"/>
        </row>
        <row r="845">
          <cell r="B845"/>
          <cell r="C845"/>
        </row>
        <row r="846">
          <cell r="B846"/>
          <cell r="C846"/>
        </row>
        <row r="847">
          <cell r="B847"/>
          <cell r="C847"/>
        </row>
        <row r="848">
          <cell r="B848"/>
          <cell r="C848"/>
        </row>
        <row r="849">
          <cell r="B849"/>
          <cell r="C849"/>
        </row>
        <row r="850">
          <cell r="B850"/>
          <cell r="C850"/>
        </row>
        <row r="851">
          <cell r="B851"/>
          <cell r="C851"/>
        </row>
        <row r="852">
          <cell r="B852"/>
          <cell r="C852"/>
        </row>
        <row r="853">
          <cell r="B853"/>
          <cell r="C853"/>
        </row>
        <row r="854">
          <cell r="B854"/>
          <cell r="C854"/>
        </row>
        <row r="855">
          <cell r="B855"/>
          <cell r="C855"/>
        </row>
        <row r="856">
          <cell r="B856"/>
          <cell r="C856"/>
        </row>
        <row r="857">
          <cell r="B857"/>
          <cell r="C857"/>
        </row>
        <row r="858">
          <cell r="B858"/>
          <cell r="C858"/>
        </row>
        <row r="859">
          <cell r="B859"/>
          <cell r="C859"/>
        </row>
        <row r="860">
          <cell r="B860"/>
          <cell r="C860"/>
        </row>
        <row r="861">
          <cell r="B861"/>
          <cell r="C861"/>
        </row>
        <row r="862">
          <cell r="B862"/>
          <cell r="C862"/>
        </row>
        <row r="863">
          <cell r="B863"/>
          <cell r="C863"/>
        </row>
        <row r="864">
          <cell r="B864"/>
          <cell r="C864"/>
        </row>
        <row r="865">
          <cell r="B865"/>
          <cell r="C865"/>
        </row>
        <row r="866">
          <cell r="B866"/>
          <cell r="C866"/>
        </row>
        <row r="867">
          <cell r="B867"/>
          <cell r="C867"/>
        </row>
        <row r="868">
          <cell r="B868"/>
          <cell r="C868"/>
        </row>
        <row r="869">
          <cell r="B869"/>
          <cell r="C869"/>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1-L3FXI"/>
    </sheetNames>
    <definedNames>
      <definedName name="Macro2"/>
    </definedNames>
    <sheetDataSet>
      <sheetData sheetId="0"/>
      <sheetData sheetId="1">
        <row r="1">
          <cell r="B1" t="str">
            <v>Seleccionar el nombre del sujeto obligado</v>
          </cell>
          <cell r="C1" t="str">
            <v>Cve</v>
          </cell>
        </row>
        <row r="2">
          <cell r="B2" t="str">
            <v>Administración de los recursos producto de la venta de publicaciones de la Suprema Corte para el financiamiento de nuevas publicaciones y cualquier proyecto de interés para el fideicomitente</v>
          </cell>
          <cell r="C2" t="str">
            <v>03301</v>
          </cell>
        </row>
        <row r="3">
          <cell r="B3" t="str">
            <v>Administración del Patrimonio de la Beneficencia Pública (*)</v>
          </cell>
          <cell r="C3" t="str">
            <v>12001</v>
          </cell>
        </row>
        <row r="4">
          <cell r="B4" t="str">
            <v>Administración del Sistema Portuario Nacional Altamira, S.A. de C.V.</v>
          </cell>
          <cell r="C4" t="str">
            <v>09176</v>
          </cell>
        </row>
        <row r="5">
          <cell r="B5" t="str">
            <v>Administración del Sistema Portuario Nacional Coatzacoalcos, S.A. de C.V.</v>
          </cell>
          <cell r="C5" t="str">
            <v>09183</v>
          </cell>
        </row>
        <row r="6">
          <cell r="B6" t="str">
            <v>Administración del Sistema Portuario Nacional Dos Bocas, S.A. de C.V.</v>
          </cell>
          <cell r="C6" t="str">
            <v>09180</v>
          </cell>
        </row>
        <row r="7">
          <cell r="B7" t="str">
            <v>Administración del Sistema Portuario Nacional Ensenada, S.A. de C.V.</v>
          </cell>
          <cell r="C7" t="str">
            <v>09169</v>
          </cell>
        </row>
        <row r="8">
          <cell r="B8" t="str">
            <v>Administración del Sistema Portuario Nacional Guaymas, S.A. de C.V.</v>
          </cell>
          <cell r="C8" t="str">
            <v>09177</v>
          </cell>
        </row>
        <row r="9">
          <cell r="B9" t="str">
            <v>Administración del Sistema Portuario Nacional Lázaro Cárdenas, S.A. de C.V.</v>
          </cell>
          <cell r="C9" t="str">
            <v>09178</v>
          </cell>
        </row>
        <row r="10">
          <cell r="B10" t="str">
            <v>Administración del Sistema Portuario Nacional Manzanillo, S.A. de C.V.</v>
          </cell>
          <cell r="C10" t="str">
            <v>09179</v>
          </cell>
        </row>
        <row r="11">
          <cell r="B11" t="str">
            <v>Administración del Sistema Portuario Nacional Mazatlán, S.A. de C.V.</v>
          </cell>
          <cell r="C11" t="str">
            <v>09171</v>
          </cell>
        </row>
        <row r="12">
          <cell r="B12" t="str">
            <v>Administración del Sistema Portuario Nacional Progreso, S.A. de C.V.</v>
          </cell>
          <cell r="C12" t="str">
            <v>09172</v>
          </cell>
        </row>
        <row r="13">
          <cell r="B13" t="str">
            <v>Administración del Sistema Portuario Nacional Puerto Chiapas, S.A. de C.V.</v>
          </cell>
          <cell r="C13" t="str">
            <v>09186</v>
          </cell>
        </row>
        <row r="14">
          <cell r="B14" t="str">
            <v>Administración del Sistema Portuario Nacional Puerto Vallarta, S.A. de C.V.</v>
          </cell>
          <cell r="C14" t="str">
            <v>09173</v>
          </cell>
        </row>
        <row r="15">
          <cell r="B15" t="str">
            <v>Administración del Sistema Portuario Nacional Salina Cruz, S.A. de C.V.</v>
          </cell>
          <cell r="C15" t="str">
            <v>09184</v>
          </cell>
        </row>
        <row r="16">
          <cell r="B16" t="str">
            <v>Administración del Sistema Portuario Nacional Tampico, S.A. de C.V.</v>
          </cell>
          <cell r="C16" t="str">
            <v>09181</v>
          </cell>
        </row>
        <row r="17">
          <cell r="B17" t="str">
            <v>Administración del Sistema Portuario Nacional Topolobampo, S.A. de C.V.</v>
          </cell>
          <cell r="C17" t="str">
            <v>09174</v>
          </cell>
        </row>
        <row r="18">
          <cell r="B18" t="str">
            <v>Administración del Sistema Portuario Nacional Tuxpan, S.A. de C.V.</v>
          </cell>
          <cell r="C18" t="str">
            <v>09175</v>
          </cell>
        </row>
        <row r="19">
          <cell r="B19" t="str">
            <v>Administración del Sistema Portuario Nacional Veracruz, S.A. de C.V.</v>
          </cell>
          <cell r="C19" t="str">
            <v>09182</v>
          </cell>
        </row>
        <row r="20">
          <cell r="B20" t="str">
            <v>Aeropuerto Internacional de la Ciudad de México, S.A. de C.V.</v>
          </cell>
          <cell r="C20" t="str">
            <v>09451</v>
          </cell>
        </row>
        <row r="21">
          <cell r="B21" t="str">
            <v>Aeropuerto Internacional Felipe Ángeles, S.A. de C.V.</v>
          </cell>
          <cell r="C21">
            <v>7003</v>
          </cell>
        </row>
        <row r="22">
          <cell r="B22" t="str">
            <v>Aeropuertos y Servicios Auxiliares</v>
          </cell>
          <cell r="C22" t="str">
            <v>09085</v>
          </cell>
        </row>
        <row r="23">
          <cell r="B23" t="str">
            <v>Agencia Espacial Mexicana</v>
          </cell>
          <cell r="C23" t="str">
            <v>09087</v>
          </cell>
        </row>
        <row r="24">
          <cell r="B24" t="str">
            <v>Agencia Federal de Aviación Civil</v>
          </cell>
          <cell r="C24" t="str">
            <v>09012</v>
          </cell>
        </row>
        <row r="25">
          <cell r="B25" t="str">
            <v>Agencia Mexicana de Cooperación Internacional para el Desarrollo (*)</v>
          </cell>
          <cell r="C25" t="str">
            <v>05100</v>
          </cell>
        </row>
        <row r="26">
          <cell r="B26" t="str">
            <v>Agencia Nacional de Aduanas de México</v>
          </cell>
          <cell r="C26" t="str">
            <v>06052</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06005</v>
          </cell>
        </row>
        <row r="37">
          <cell r="B37" t="str">
            <v>Bachillerato general en sus modalidades no escolarizada y mixta</v>
          </cell>
          <cell r="C37" t="str">
            <v>11007</v>
          </cell>
        </row>
        <row r="38">
          <cell r="B38" t="str">
            <v>Banco de México</v>
          </cell>
          <cell r="C38" t="str">
            <v>61100</v>
          </cell>
        </row>
        <row r="39">
          <cell r="B39" t="str">
            <v xml:space="preserve">Banco del Bienestar </v>
          </cell>
          <cell r="C39" t="str">
            <v>06800</v>
          </cell>
        </row>
        <row r="40">
          <cell r="B40" t="str">
            <v>Banco Nacional de Comercio Exterior, S.N.C.</v>
          </cell>
          <cell r="C40" t="str">
            <v>06305</v>
          </cell>
        </row>
        <row r="41">
          <cell r="B41" t="str">
            <v>Banco Nacional de Obras y Servicios Públicos, S.N.C.</v>
          </cell>
          <cell r="C41" t="str">
            <v>06320</v>
          </cell>
        </row>
        <row r="42">
          <cell r="B42" t="str">
            <v>Banco Nacional del Ejército, Fuerza Aérea y Armada, S.N.C.</v>
          </cell>
          <cell r="C42" t="str">
            <v>06325</v>
          </cell>
        </row>
        <row r="43">
          <cell r="B43" t="str">
            <v>Cámara de Diputados</v>
          </cell>
          <cell r="C43" t="str">
            <v>01200</v>
          </cell>
        </row>
        <row r="44">
          <cell r="B44" t="str">
            <v>Caminos y Puentes Federales de Ingresos y Servicios Conexos</v>
          </cell>
          <cell r="C44" t="str">
            <v>09120</v>
          </cell>
        </row>
        <row r="45">
          <cell r="B45" t="str">
            <v>Casa de Moneda de México</v>
          </cell>
          <cell r="C45" t="str">
            <v>06363</v>
          </cell>
        </row>
        <row r="46">
          <cell r="B46" t="str">
            <v>Centro de Capacitación Cinematográfica, A.C.</v>
          </cell>
          <cell r="C46" t="str">
            <v>11063</v>
          </cell>
        </row>
        <row r="47">
          <cell r="B47" t="str">
            <v>Centro de Enseñanza Técnica Industrial</v>
          </cell>
          <cell r="C47" t="str">
            <v>11065</v>
          </cell>
        </row>
        <row r="48">
          <cell r="B48" t="str">
            <v>Centro de Estudios para la Preparación y Evaluación Socioeconómica de Proyectos (CEPEP)</v>
          </cell>
          <cell r="C48" t="str">
            <v>06006</v>
          </cell>
        </row>
        <row r="49">
          <cell r="B49" t="str">
            <v>Centro de Ingeniería y Desarrollo Industrial</v>
          </cell>
          <cell r="C49" t="str">
            <v>11121</v>
          </cell>
        </row>
        <row r="50">
          <cell r="B50" t="str">
            <v>Centro de Investigación Científica de Yucatán, A.C.</v>
          </cell>
          <cell r="C50" t="str">
            <v>11108</v>
          </cell>
        </row>
        <row r="51">
          <cell r="B51" t="str">
            <v>Centro de Investigación Científica y de Educación Superior de Ensenada, Baja California</v>
          </cell>
          <cell r="C51" t="str">
            <v>11101</v>
          </cell>
        </row>
        <row r="52">
          <cell r="B52" t="str">
            <v>Centro de Investigación en Alimentación y Desarrollo, A.C.</v>
          </cell>
          <cell r="C52" t="str">
            <v>11083</v>
          </cell>
        </row>
        <row r="53">
          <cell r="B53" t="str">
            <v>Centro de Investigación en Ciencias de Información Geoespacial</v>
          </cell>
          <cell r="C53" t="str">
            <v>11080</v>
          </cell>
        </row>
        <row r="54">
          <cell r="B54" t="str">
            <v>Centro de Investigación en Matemáticas, A.C.</v>
          </cell>
          <cell r="C54" t="str">
            <v>11102</v>
          </cell>
        </row>
        <row r="55">
          <cell r="B55" t="str">
            <v>Centro de Investigación en Materiales Avanzados, S.C.</v>
          </cell>
          <cell r="C55" t="str">
            <v>11088</v>
          </cell>
        </row>
        <row r="56">
          <cell r="B56" t="str">
            <v>Centro de Investigación en Química Aplicada</v>
          </cell>
          <cell r="C56" t="str">
            <v>11111</v>
          </cell>
        </row>
        <row r="57">
          <cell r="B57" t="str">
            <v>Centro de Investigación y Asistencia en Tecnología y Diseño del Estado de Jalisco, A.C.</v>
          </cell>
          <cell r="C57" t="str">
            <v>11103</v>
          </cell>
        </row>
        <row r="58">
          <cell r="B58" t="str">
            <v>Centro de Investigación y de Estudios Avanzados del Instituto Politécnico Nacional</v>
          </cell>
          <cell r="C58" t="str">
            <v>11085</v>
          </cell>
        </row>
        <row r="59">
          <cell r="B59" t="str">
            <v>Centro de Investigación y Desarrollo Tecnológico en Electroquímica, S.C.</v>
          </cell>
          <cell r="C59" t="str">
            <v>11106</v>
          </cell>
        </row>
        <row r="60">
          <cell r="B60" t="str">
            <v>Centro de Investigación y Docencia Económicas, A.C.</v>
          </cell>
          <cell r="C60" t="str">
            <v>11090</v>
          </cell>
        </row>
        <row r="61">
          <cell r="B61" t="str">
            <v>Centro de Investigaciones Biológicas del Noroeste, S.C.</v>
          </cell>
          <cell r="C61" t="str">
            <v>11107</v>
          </cell>
        </row>
        <row r="62">
          <cell r="B62" t="str">
            <v>Centro de Investigaciones en Óptica, A.C.</v>
          </cell>
          <cell r="C62" t="str">
            <v>11110</v>
          </cell>
        </row>
        <row r="63">
          <cell r="B63" t="str">
            <v>Centro de Investigaciones y Estudios Superiores en Antropología Social</v>
          </cell>
          <cell r="C63" t="str">
            <v>11100</v>
          </cell>
        </row>
        <row r="64">
          <cell r="B64" t="str">
            <v>Centro de Producción de Programas Informativos y Especiales (*)</v>
          </cell>
          <cell r="C64" t="str">
            <v>04001</v>
          </cell>
        </row>
        <row r="65">
          <cell r="B65" t="str">
            <v>Centro Federal de Conciliación y Registro Laboral</v>
          </cell>
          <cell r="C65">
            <v>14112</v>
          </cell>
        </row>
        <row r="66">
          <cell r="B66" t="str">
            <v>Centro Nacional de Control de Energía</v>
          </cell>
          <cell r="C66" t="str">
            <v>11205</v>
          </cell>
        </row>
        <row r="67">
          <cell r="B67" t="str">
            <v>Centro Nacional de Control del Gas Natural</v>
          </cell>
          <cell r="C67" t="str">
            <v>18112</v>
          </cell>
        </row>
        <row r="68">
          <cell r="B68" t="str">
            <v>Centro Nacional de Equidad de Género y Salud Reproductiva (*)</v>
          </cell>
          <cell r="C68" t="str">
            <v>12002</v>
          </cell>
        </row>
        <row r="69">
          <cell r="B69" t="str">
            <v>Centro Nacional de Excelencia Tecnológica en Salud (*)</v>
          </cell>
          <cell r="C69" t="str">
            <v>12003</v>
          </cell>
        </row>
        <row r="70">
          <cell r="B70" t="str">
            <v>Centro Nacional de Inteligencia</v>
          </cell>
          <cell r="C70" t="str">
            <v>04100</v>
          </cell>
        </row>
        <row r="71">
          <cell r="B71" t="str">
            <v>Centro Nacional de la Transfusión Sanguínea (*)</v>
          </cell>
          <cell r="C71" t="str">
            <v>12004</v>
          </cell>
        </row>
        <row r="72">
          <cell r="B72" t="str">
            <v>Centro Nacional de Metrología</v>
          </cell>
          <cell r="C72" t="str">
            <v>10095</v>
          </cell>
        </row>
        <row r="73">
          <cell r="B73" t="str">
            <v>Centro Nacional de Prevención de Desastres</v>
          </cell>
          <cell r="C73" t="str">
            <v>04130</v>
          </cell>
        </row>
        <row r="74">
          <cell r="B74" t="str">
            <v>Centro Nacional de Programas Preventivos y Control de Enfermedades (*)</v>
          </cell>
          <cell r="C74" t="str">
            <v>12005</v>
          </cell>
        </row>
        <row r="75">
          <cell r="B75" t="str">
            <v>Centro Nacional de Trasplantes (*)</v>
          </cell>
          <cell r="C75" t="str">
            <v>12006</v>
          </cell>
        </row>
        <row r="76">
          <cell r="B76" t="str">
            <v>Centro Nacional para la Prevención y el Control del VIH/SIDA (*)</v>
          </cell>
          <cell r="C76" t="str">
            <v>12008</v>
          </cell>
        </row>
        <row r="77">
          <cell r="B77" t="str">
            <v>Centro Nacional para la Salud de la Infancia y la Adolescencia (*)</v>
          </cell>
          <cell r="C77" t="str">
            <v>12009</v>
          </cell>
        </row>
        <row r="78">
          <cell r="B78" t="str">
            <v>Centro Regional de Alta Especialidad de Chiapas</v>
          </cell>
          <cell r="C78" t="str">
            <v>12090</v>
          </cell>
        </row>
        <row r="79">
          <cell r="B79" t="str">
            <v>Centros de Integración Juvenil, A.C.</v>
          </cell>
          <cell r="C79" t="str">
            <v>12100</v>
          </cell>
        </row>
        <row r="80">
          <cell r="B80" t="str">
            <v>CFE Telecomunicaciones e Internet para Todos</v>
          </cell>
          <cell r="C80">
            <v>18171</v>
          </cell>
        </row>
        <row r="81">
          <cell r="B81" t="str">
            <v>CIATEC, A.C. "Centro de Innovación Aplicada en Tecnologías Competitivas"</v>
          </cell>
          <cell r="C81" t="str">
            <v>11105</v>
          </cell>
        </row>
        <row r="82">
          <cell r="B82" t="str">
            <v>CIATEQ, A.C. Centro de Tecnología Avanzada</v>
          </cell>
          <cell r="C82" t="str">
            <v>11104</v>
          </cell>
        </row>
        <row r="83">
          <cell r="B83" t="str">
            <v>Colegio de Bachilleres</v>
          </cell>
          <cell r="C83" t="str">
            <v>11115</v>
          </cell>
        </row>
        <row r="84">
          <cell r="B84" t="str">
            <v>Colegio de Postgraduados</v>
          </cell>
          <cell r="C84" t="str">
            <v>08140</v>
          </cell>
        </row>
        <row r="85">
          <cell r="B85" t="str">
            <v>Colegio Nacional de Educación Profesional Técnica</v>
          </cell>
          <cell r="C85" t="str">
            <v>11125</v>
          </cell>
        </row>
        <row r="86">
          <cell r="B86" t="str">
            <v>Colegio Superior Agropecuario del Estado de Guerrero</v>
          </cell>
          <cell r="C86" t="str">
            <v>08609</v>
          </cell>
        </row>
        <row r="87">
          <cell r="B87" t="str">
            <v>Comisión de Apelación y Arbitraje del Deporte (*)</v>
          </cell>
          <cell r="C87" t="str">
            <v>11001</v>
          </cell>
        </row>
        <row r="88">
          <cell r="B88" t="str">
            <v>Comisión de Operación y Fomento de Actividades Académicas del Instituto Politécnico Nacional</v>
          </cell>
          <cell r="C88" t="str">
            <v>11135</v>
          </cell>
        </row>
        <row r="89">
          <cell r="B89" t="str">
            <v>Comisión de Selección del Comité de Participación Ciudadana del Sistema Nacional Anticorrupción(*)</v>
          </cell>
          <cell r="C89" t="str">
            <v>01302</v>
          </cell>
        </row>
        <row r="90">
          <cell r="B90" t="str">
            <v>Comisión Ejecutiva de Atención a Víctimas</v>
          </cell>
          <cell r="C90" t="str">
            <v>00633</v>
          </cell>
        </row>
        <row r="91">
          <cell r="B91" t="str">
            <v>Comisión Federal de Competencia Económica</v>
          </cell>
          <cell r="C91" t="str">
            <v>10111</v>
          </cell>
        </row>
        <row r="92">
          <cell r="B92" t="str">
            <v>Comisión Federal de Electricidad</v>
          </cell>
          <cell r="C92" t="str">
            <v>18164</v>
          </cell>
        </row>
        <row r="93">
          <cell r="B93" t="str">
            <v>Comisión Federal para la Protección contra Riesgos Sanitarios</v>
          </cell>
          <cell r="C93" t="str">
            <v>12151</v>
          </cell>
        </row>
        <row r="94">
          <cell r="B94" t="str">
            <v>Comisión Nacional Bancaria y de Valores</v>
          </cell>
          <cell r="C94" t="str">
            <v>06100</v>
          </cell>
        </row>
        <row r="95">
          <cell r="B95" t="str">
            <v>Comisión Nacional contra las Adicciones (*)</v>
          </cell>
          <cell r="C95" t="str">
            <v>12007</v>
          </cell>
        </row>
        <row r="96">
          <cell r="B96" t="str">
            <v>Comisión Nacional de Acuacultura y Pesca</v>
          </cell>
          <cell r="C96" t="str">
            <v>08197</v>
          </cell>
        </row>
        <row r="97">
          <cell r="B97" t="str">
            <v>Comisión Nacional de Arbitraje Médico</v>
          </cell>
          <cell r="C97" t="str">
            <v>42207</v>
          </cell>
        </row>
        <row r="98">
          <cell r="B98" t="str">
            <v>Comisión Nacional de Áreas Naturales Protegidas</v>
          </cell>
          <cell r="C98" t="str">
            <v>16151</v>
          </cell>
        </row>
        <row r="99">
          <cell r="B99" t="str">
            <v>Comisión Nacional de Bioética (*)</v>
          </cell>
          <cell r="C99" t="str">
            <v>12010</v>
          </cell>
        </row>
        <row r="100">
          <cell r="B100" t="str">
            <v>Comisión Nacional de Búsqueda de Personas (*)</v>
          </cell>
          <cell r="C100" t="str">
            <v>04016</v>
          </cell>
        </row>
        <row r="101">
          <cell r="B101" t="str">
            <v>Comisión Nacional de Cultura Física y Deporte</v>
          </cell>
          <cell r="C101" t="str">
            <v>11131</v>
          </cell>
        </row>
        <row r="102">
          <cell r="B102" t="str">
            <v>Comisión Nacional de Hidrocarburos</v>
          </cell>
          <cell r="C102" t="str">
            <v>18001</v>
          </cell>
        </row>
        <row r="103">
          <cell r="B103" t="str">
            <v>Comisión Nacional de las Zonas Áridas</v>
          </cell>
          <cell r="C103" t="str">
            <v>20090</v>
          </cell>
        </row>
        <row r="104">
          <cell r="B104" t="str">
            <v>Comisión Nacional de Libros de Texto Gratuitos</v>
          </cell>
          <cell r="C104" t="str">
            <v>11137</v>
          </cell>
        </row>
        <row r="105">
          <cell r="B105" t="str">
            <v>Comisión Nacional de los Derechos Humanos</v>
          </cell>
          <cell r="C105" t="str">
            <v>35100</v>
          </cell>
        </row>
        <row r="106">
          <cell r="B106" t="str">
            <v>Comisión Nacional de los Salarios Mínimos</v>
          </cell>
          <cell r="C106" t="str">
            <v>14075</v>
          </cell>
        </row>
        <row r="107">
          <cell r="B107" t="str">
            <v>Comisión Nacional de Mejora Regulatoria</v>
          </cell>
          <cell r="C107" t="str">
            <v>10141</v>
          </cell>
        </row>
        <row r="108">
          <cell r="B108" t="str">
            <v>Comisión Nacional de Seguridad Nuclear y Salvaguardias</v>
          </cell>
          <cell r="C108" t="str">
            <v>18100</v>
          </cell>
        </row>
        <row r="109">
          <cell r="B109" t="str">
            <v>Comisión Nacional de Seguros y Fianzas</v>
          </cell>
          <cell r="C109" t="str">
            <v>06111</v>
          </cell>
        </row>
        <row r="110">
          <cell r="B110" t="str">
            <v>Comisión Nacional de Vivienda</v>
          </cell>
          <cell r="C110" t="str">
            <v>20120</v>
          </cell>
        </row>
        <row r="111">
          <cell r="B111" t="str">
            <v>Comisión Nacional del Agua</v>
          </cell>
          <cell r="C111" t="str">
            <v>16101</v>
          </cell>
        </row>
        <row r="112">
          <cell r="B112" t="str">
            <v>Comisión Nacional del Sistema de Ahorro para el Retiro</v>
          </cell>
          <cell r="C112" t="str">
            <v>06121</v>
          </cell>
        </row>
        <row r="113">
          <cell r="B113" t="str">
            <v>Comisión Nacional Forestal</v>
          </cell>
          <cell r="C113" t="str">
            <v>16161</v>
          </cell>
        </row>
        <row r="114">
          <cell r="B114" t="str">
            <v>Comisión Nacional para el Uso Eficiente de la Energía</v>
          </cell>
          <cell r="C114" t="str">
            <v>18191</v>
          </cell>
        </row>
        <row r="115">
          <cell r="B115" t="str">
            <v>Comisión Nacional para la Mejora Continua de la Educación</v>
          </cell>
          <cell r="C115" t="str">
            <v>11323</v>
          </cell>
        </row>
        <row r="116">
          <cell r="B116" t="str">
            <v>Comisión Nacional para la Protección y Defensa de los Usuarios de Servicios Financieros</v>
          </cell>
          <cell r="C116" t="str">
            <v>06370</v>
          </cell>
        </row>
        <row r="117">
          <cell r="B117" t="str">
            <v>Comisión Nacional para Prevenir y Erradicar la Violencia Contra las Mujeres (*)</v>
          </cell>
          <cell r="C117" t="str">
            <v>04002</v>
          </cell>
        </row>
        <row r="118">
          <cell r="B118" t="str">
            <v>Comisión Reguladora de Energía</v>
          </cell>
          <cell r="C118" t="str">
            <v>18111</v>
          </cell>
        </row>
        <row r="119">
          <cell r="B119" t="str">
            <v>Comité de Participación Ciudadana del Sistema Nacional Anticorrupción</v>
          </cell>
          <cell r="C119">
            <v>47002</v>
          </cell>
        </row>
        <row r="120">
          <cell r="B120" t="str">
            <v>Comité Nacional para el Desarrollo Sustentable de la Caña de Azúcar (*)</v>
          </cell>
          <cell r="C120" t="str">
            <v>08001</v>
          </cell>
        </row>
        <row r="121">
          <cell r="B121" t="str">
            <v>Compañía Mexicana de Exploraciones, S.A. de C.V.</v>
          </cell>
          <cell r="C121" t="str">
            <v>18200</v>
          </cell>
        </row>
        <row r="122">
          <cell r="B122" t="str">
            <v>Compañía Operadora del Centro Cultural y Turístico de Tijuana, S.A. de C.V.</v>
          </cell>
          <cell r="C122" t="str">
            <v>11148</v>
          </cell>
        </row>
        <row r="123">
          <cell r="B123" t="str">
            <v>Complemento del Préstamo Especial para el Ahorro (PEA) y préstamos de corto y mediano plazo para jubilados bajo el plan de beneficio definido</v>
          </cell>
          <cell r="C123" t="str">
            <v>06781</v>
          </cell>
        </row>
        <row r="124">
          <cell r="B124" t="str">
            <v>CONADE-Fideicomiso de inversión y administración (FINDEPO)</v>
          </cell>
          <cell r="C124" t="str">
            <v>11237</v>
          </cell>
        </row>
        <row r="125">
          <cell r="B125" t="str">
            <v>Consejería Jurídica del Ejecutivo Federal</v>
          </cell>
          <cell r="C125" t="str">
            <v>02200</v>
          </cell>
        </row>
        <row r="126">
          <cell r="B126" t="str">
            <v>Consejo de la Judicatura Federal</v>
          </cell>
          <cell r="C126" t="str">
            <v>03200</v>
          </cell>
        </row>
        <row r="127">
          <cell r="B127" t="str">
            <v>Consejo de Promoción Turística de México, S.A. de C. V.</v>
          </cell>
          <cell r="C127">
            <v>21355</v>
          </cell>
        </row>
        <row r="128">
          <cell r="B128" t="str">
            <v>Consejo Nacional de Ciencia y Tecnología</v>
          </cell>
          <cell r="C128" t="str">
            <v>11112</v>
          </cell>
        </row>
        <row r="129">
          <cell r="B129" t="str">
            <v>Consejo Nacional de Evaluación de la Política de Desarrollo Social</v>
          </cell>
          <cell r="C129" t="str">
            <v>20237</v>
          </cell>
        </row>
        <row r="130">
          <cell r="B130" t="str">
            <v>Consejo Nacional de Fomento Educativo</v>
          </cell>
          <cell r="C130" t="str">
            <v>11150</v>
          </cell>
        </row>
        <row r="131">
          <cell r="B131" t="str">
            <v>Consejo Nacional para el Desarrollo y la Inclusión de las Personas con Discapacidad</v>
          </cell>
          <cell r="C131" t="str">
            <v>00634</v>
          </cell>
        </row>
        <row r="132">
          <cell r="B132" t="str">
            <v>Consejo Nacional para Prevenir la Discriminación</v>
          </cell>
          <cell r="C132" t="str">
            <v>04410</v>
          </cell>
        </row>
        <row r="133">
          <cell r="B133" t="str">
            <v>Conservaduría de Palacio Nacional</v>
          </cell>
          <cell r="C133" t="str">
            <v>02101</v>
          </cell>
        </row>
        <row r="134">
          <cell r="B134" t="str">
            <v>Contrato de fideicomiso con número 108601 con el Banco Nacional del Ejército, Fuerza Aérea y Armada, S.N.C. (BANJERCITO), para la administración del Fondo por concepto de las aportaciones para el cumplimiento del programa del pasivo laboral</v>
          </cell>
          <cell r="C134" t="str">
            <v>22201</v>
          </cell>
        </row>
        <row r="135">
          <cell r="B135" t="str">
            <v>Contrato de mandato para el pago de haberes de retiro, pensiones y compensaciones</v>
          </cell>
          <cell r="C135" t="str">
            <v>07151</v>
          </cell>
        </row>
        <row r="136">
          <cell r="B136" t="str">
            <v>Contrato especifico abierto para la construcción y suministro de remolcadores, chalanes y embarcaciones multipropósito para la flota menor de Pemex Refinación</v>
          </cell>
          <cell r="C136" t="str">
            <v>18681</v>
          </cell>
        </row>
        <row r="137">
          <cell r="B137" t="str">
            <v>Convenio específico para la operación y desarrollo del Programa SEPA-Ingles</v>
          </cell>
          <cell r="C137" t="str">
            <v>11010</v>
          </cell>
        </row>
        <row r="138">
          <cell r="B138" t="str">
            <v>Coordinación General @prende.mx (*)</v>
          </cell>
          <cell r="C138" t="str">
            <v>11002</v>
          </cell>
        </row>
        <row r="139">
          <cell r="B139" t="str">
            <v>Coordinación General de la Comisión Mexicana de Ayuda a Refugiados</v>
          </cell>
          <cell r="C139" t="str">
            <v>04220</v>
          </cell>
        </row>
        <row r="140">
          <cell r="B140" t="str">
            <v>Coordinación Nacional Antisecuestro (*)</v>
          </cell>
          <cell r="C140" t="str">
            <v>04003</v>
          </cell>
        </row>
        <row r="141">
          <cell r="B141" t="str">
            <v>Coordinación Nacional de Becas para el Bienestar Benito Juárez</v>
          </cell>
          <cell r="C141" t="str">
            <v>20001</v>
          </cell>
        </row>
        <row r="142">
          <cell r="B142" t="str">
            <v>Coordinación para la Atención Integral de la Migración en la Frontera Sur (*)</v>
          </cell>
          <cell r="C142" t="str">
            <v>04004</v>
          </cell>
        </row>
        <row r="143">
          <cell r="B143" t="str">
            <v>Corporación Mexicana de Investigación en Materiales, S.A. de C.V.</v>
          </cell>
          <cell r="C143" t="str">
            <v>11163</v>
          </cell>
        </row>
        <row r="144">
          <cell r="B144" t="str">
            <v>Corredor Interoceánico del Istmo deTehuantepec</v>
          </cell>
          <cell r="C144" t="str">
            <v>09008</v>
          </cell>
        </row>
        <row r="145">
          <cell r="B145" t="str">
            <v>Diconsa, S.A. de C.V.</v>
          </cell>
          <cell r="C145" t="str">
            <v>20150</v>
          </cell>
        </row>
        <row r="146">
          <cell r="B146" t="str">
            <v>Educal, S.A. de C.V.</v>
          </cell>
          <cell r="C146" t="str">
            <v>11186</v>
          </cell>
        </row>
        <row r="147">
          <cell r="B147" t="str">
            <v>El 0.136 por ciento de la RFP</v>
          </cell>
          <cell r="C147" t="str">
            <v>06007</v>
          </cell>
        </row>
        <row r="148">
          <cell r="B148" t="str">
            <v>El Colegio de la Frontera Norte, A.C.</v>
          </cell>
          <cell r="C148" t="str">
            <v>11075</v>
          </cell>
        </row>
        <row r="149">
          <cell r="B149" t="str">
            <v>El Colegio de la Frontera Sur</v>
          </cell>
          <cell r="C149" t="str">
            <v>11109</v>
          </cell>
        </row>
        <row r="150">
          <cell r="B150" t="str">
            <v>El Colegio de México, A.C.</v>
          </cell>
          <cell r="C150" t="str">
            <v>11120</v>
          </cell>
        </row>
        <row r="151">
          <cell r="B151" t="str">
            <v>El Colegio de Michoacán, A.C.</v>
          </cell>
          <cell r="C151" t="str">
            <v>11187</v>
          </cell>
        </row>
        <row r="152">
          <cell r="B152" t="str">
            <v>El Colegio de San Luis, A.C.</v>
          </cell>
          <cell r="C152" t="str">
            <v>53123</v>
          </cell>
        </row>
        <row r="153">
          <cell r="B153" t="str">
            <v>Estudios Churubusco Azteca, S.A.</v>
          </cell>
          <cell r="C153" t="str">
            <v>11195</v>
          </cell>
        </row>
        <row r="154">
          <cell r="B154" t="str">
            <v>Exportadora de Sal, S.A. de C.V.</v>
          </cell>
          <cell r="C154" t="str">
            <v>10101</v>
          </cell>
        </row>
        <row r="155">
          <cell r="B155" t="str">
            <v>Extinta Luz y Fuerza del Centro</v>
          </cell>
          <cell r="C155" t="str">
            <v>06814</v>
          </cell>
        </row>
        <row r="156">
          <cell r="B156" t="str">
            <v>F/11025590 (Antes 4483-0) "Durango-Yerbanis"</v>
          </cell>
          <cell r="C156" t="str">
            <v>09123</v>
          </cell>
        </row>
        <row r="157">
          <cell r="B157" t="str">
            <v>F/1516 ATM (Antes 639-00-5) Tijuana-Tecate</v>
          </cell>
          <cell r="C157" t="str">
            <v>09127</v>
          </cell>
        </row>
        <row r="158">
          <cell r="B158" t="str">
            <v>F/21935-2 "Kantunil-Cancún"</v>
          </cell>
          <cell r="C158" t="str">
            <v>09124</v>
          </cell>
        </row>
        <row r="159">
          <cell r="B159" t="str">
            <v>F/31293-4 Libramiento Oriente de San Luis Potosí</v>
          </cell>
          <cell r="C159" t="str">
            <v>09122</v>
          </cell>
        </row>
        <row r="160">
          <cell r="B160" t="str">
            <v>F/689 San Martín Texmelucan-Tlaxcala-El Molinito</v>
          </cell>
          <cell r="C160" t="str">
            <v>09131</v>
          </cell>
        </row>
        <row r="161">
          <cell r="B161" t="str">
            <v>Ferrocarril del Istmo de Tehuantepec, S.A. de C.V.</v>
          </cell>
          <cell r="C161" t="str">
            <v>09189</v>
          </cell>
        </row>
        <row r="162">
          <cell r="B162" t="str">
            <v>Ferrocarriles Nacionales de México</v>
          </cell>
          <cell r="C162" t="str">
            <v>06815</v>
          </cell>
        </row>
        <row r="163">
          <cell r="B163" t="str">
            <v>Fi+A2:A300deicomiso irrevocable de inversión y administración para el pago de pensiones y jubilaciones, F/10045</v>
          </cell>
          <cell r="C163" t="str">
            <v>06801</v>
          </cell>
        </row>
        <row r="164">
          <cell r="B164" t="str">
            <v>Fid. 122.- Benjamín Hill Trabajadores F.F.C.C. Sonora-Baja California</v>
          </cell>
          <cell r="C164" t="str">
            <v>09003</v>
          </cell>
        </row>
        <row r="165">
          <cell r="B165" t="str">
            <v>Fid. 1327.- Gobierno Federal, Programa de vivienda para magistrados y jueces del Poder Judicial Federal</v>
          </cell>
          <cell r="C165" t="str">
            <v>06008</v>
          </cell>
        </row>
        <row r="166">
          <cell r="B166" t="str">
            <v>Fid. 2065.- Plan de pensiones de los jubilados de BANOBRAS</v>
          </cell>
          <cell r="C166" t="str">
            <v>06322</v>
          </cell>
        </row>
        <row r="167">
          <cell r="B167" t="str">
            <v>Fid. 2160 Fondo de pensiones de contribución definida</v>
          </cell>
          <cell r="C167" t="str">
            <v>06323</v>
          </cell>
        </row>
        <row r="168">
          <cell r="B168" t="str">
            <v>Fid. 285.-Promotora de desarrollo urbano.- Fraccionamiento Bosques del Valle Coacalco</v>
          </cell>
          <cell r="C168" t="str">
            <v>06003</v>
          </cell>
        </row>
        <row r="169">
          <cell r="B169" t="str">
            <v>Fid. 294.- Colonia Petrolera José Escandón</v>
          </cell>
          <cell r="C169" t="str">
            <v>18672</v>
          </cell>
        </row>
        <row r="170">
          <cell r="B170" t="str">
            <v>Fid. 351.- Unidad Morazán</v>
          </cell>
          <cell r="C170" t="str">
            <v>06001</v>
          </cell>
        </row>
        <row r="171">
          <cell r="B171" t="str">
            <v>Fideicomiso 11029386 (antes SM940243) Gómez Palacio-Cuencamé-Yerbanis</v>
          </cell>
          <cell r="C171" t="str">
            <v>09132</v>
          </cell>
        </row>
        <row r="172">
          <cell r="B172" t="str">
            <v>Fideicomiso 14780-8 Fondo Nacional para Escuelas de Calidad</v>
          </cell>
          <cell r="C172" t="str">
            <v>11019</v>
          </cell>
        </row>
        <row r="173">
          <cell r="B173" t="str">
            <v>Fideicomiso 148687 "Fondo para préstamos a corto plazo para apoyar a los trabajadores de CAPUFE en casos de contingencia"</v>
          </cell>
          <cell r="C173" t="str">
            <v>09126</v>
          </cell>
        </row>
        <row r="174">
          <cell r="B174" t="str">
            <v>Fideicomiso 1725-1-Para integrar diversos fondos (Patrimonial)</v>
          </cell>
          <cell r="C174" t="str">
            <v>11091</v>
          </cell>
        </row>
        <row r="175">
          <cell r="B175" t="str">
            <v>Fideicomiso 1936 Fondo Nacional de Infraestructura</v>
          </cell>
          <cell r="C175" t="str">
            <v>06321</v>
          </cell>
        </row>
        <row r="176">
          <cell r="B176" t="str">
            <v>Fideicomiso 2003 "Fondo de Desastres Naturales"</v>
          </cell>
          <cell r="C176" t="str">
            <v>06010</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de Abandono Ek Balam</v>
          </cell>
          <cell r="C182">
            <v>18586</v>
          </cell>
        </row>
        <row r="183">
          <cell r="B183" t="str">
            <v>Fideicomiso de administración de gastos previos</v>
          </cell>
          <cell r="C183" t="str">
            <v>18167</v>
          </cell>
        </row>
        <row r="184">
          <cell r="B184" t="str">
            <v>Fideicomiso de administración de teatros y salas de espectáculos IMSS</v>
          </cell>
          <cell r="C184" t="str">
            <v>00642</v>
          </cell>
        </row>
        <row r="185">
          <cell r="B185" t="str">
            <v>Fideicomiso de administración e inversión para el establecimiento y operación de los fondos de apoyo a la investigación científica y desarrollo tecnológico del INIFAP</v>
          </cell>
          <cell r="C185" t="str">
            <v>08171</v>
          </cell>
        </row>
        <row r="186">
          <cell r="B186" t="str">
            <v>Fideicomiso de administración e Inversión para el manejo del fondo de ahorro de los trabajadores del Fondo de Cultura Económica</v>
          </cell>
          <cell r="C186" t="str">
            <v>11250</v>
          </cell>
        </row>
        <row r="187">
          <cell r="B187" t="str">
            <v>Fideicomiso de administración e inversión para pensiones de los trabajadores</v>
          </cell>
          <cell r="C187" t="str">
            <v>14221</v>
          </cell>
        </row>
        <row r="188">
          <cell r="B188" t="str">
            <v>Fideicomiso de administración para el otorgamiento y primas de antigüedad</v>
          </cell>
          <cell r="C188" t="str">
            <v>06802</v>
          </cell>
        </row>
        <row r="189">
          <cell r="B189" t="str">
            <v>Fideicomiso de administración y garantía complementaria Fondo 95</v>
          </cell>
          <cell r="C189" t="str">
            <v>15001</v>
          </cell>
        </row>
        <row r="190">
          <cell r="B190" t="str">
            <v>Fideicomiso de Administración y Pago CENAGAS-BANCOMEXT número 10637</v>
          </cell>
          <cell r="C190">
            <v>18114</v>
          </cell>
        </row>
        <row r="191">
          <cell r="B191" t="str">
            <v>Fideicomiso de Administración y Pago Número 80775</v>
          </cell>
          <cell r="C191" t="str">
            <v>06106</v>
          </cell>
        </row>
        <row r="192">
          <cell r="B192" t="str">
            <v>Fideicomiso de administración y traslativo de dominio (Obras de Infraestructura para el Sistema Eléctrico Federal)</v>
          </cell>
          <cell r="C192" t="str">
            <v>18168</v>
          </cell>
        </row>
        <row r="193">
          <cell r="B193" t="str">
            <v>Fideicomiso de administración, inversión y pago número 013 ANP Valle de Bravo</v>
          </cell>
          <cell r="C193" t="str">
            <v>16152</v>
          </cell>
        </row>
        <row r="194">
          <cell r="B194" t="str">
            <v>Fideicomiso de apoyo a deudos de militares fallecidos o a militares que hayan adquirido una inutilidad en primera categoría en actos del servicio considerado de alto riesgo</v>
          </cell>
          <cell r="C194" t="str">
            <v>07001</v>
          </cell>
        </row>
        <row r="195">
          <cell r="B195" t="str">
            <v>Fideicomiso de apoyo a la investigación científica y desarrollo tecnológico del Colegio de Postgraduados</v>
          </cell>
          <cell r="C195" t="str">
            <v>08141</v>
          </cell>
        </row>
        <row r="196">
          <cell r="B196" t="str">
            <v>Fideicomiso de apoyo a las exportaciones FIDAPEX</v>
          </cell>
          <cell r="C196" t="str">
            <v>06314</v>
          </cell>
        </row>
        <row r="197">
          <cell r="B197" t="str">
            <v>Fideicomiso de apoyo a los propietarios rurales en Chiapas (FIAPAR)</v>
          </cell>
          <cell r="C197" t="str">
            <v>15002</v>
          </cell>
        </row>
        <row r="198">
          <cell r="B198" t="str">
            <v>Fideicomiso de apoyos médicos complementarios y de apoyo económico extraordinario para los servidores públicos del Poder Judicial de la Federación, con excepción de los de la Suprema Corte de Justicia de la Nación</v>
          </cell>
          <cell r="C198" t="str">
            <v>03102</v>
          </cell>
        </row>
        <row r="199">
          <cell r="B199" t="str">
            <v>Fideicomiso de beneficios sociales (FIBESO)</v>
          </cell>
          <cell r="C199" t="str">
            <v>00643</v>
          </cell>
        </row>
        <row r="200">
          <cell r="B200" t="str">
            <v>Fideicomiso de capital emprendedor</v>
          </cell>
          <cell r="C200" t="str">
            <v>06783</v>
          </cell>
        </row>
        <row r="201">
          <cell r="B201" t="str">
            <v>Fideicomiso de contragarantía para el financiamiento empresarial</v>
          </cell>
          <cell r="C201" t="str">
            <v>06784</v>
          </cell>
        </row>
        <row r="202">
          <cell r="B202" t="str">
            <v>Fideicomiso de Defensa Legal y Asistencia Legal</v>
          </cell>
          <cell r="C202" t="str">
            <v>06795</v>
          </cell>
        </row>
        <row r="203">
          <cell r="B203" t="str">
            <v>Fideicomiso de Fomento Industrial LANFI</v>
          </cell>
          <cell r="C203">
            <v>10002</v>
          </cell>
        </row>
        <row r="204">
          <cell r="B204" t="str">
            <v>Fideicomiso de Fomento Minero</v>
          </cell>
          <cell r="C204" t="str">
            <v>10102</v>
          </cell>
        </row>
        <row r="205">
          <cell r="B205" t="str">
            <v>Fideicomiso de Formación y Capacitación para el Personal de la Marina Mercante Nacional</v>
          </cell>
          <cell r="C205" t="str">
            <v>09225</v>
          </cell>
        </row>
        <row r="206">
          <cell r="B206" t="str">
            <v>Fideicomiso de inversión y administración de primas de antigüedad de los trabajadores</v>
          </cell>
          <cell r="C206" t="str">
            <v>14222</v>
          </cell>
        </row>
        <row r="207">
          <cell r="B207" t="str">
            <v>Fideicomiso de investigación científica y desarrollo tecnológico No. 1750-2</v>
          </cell>
          <cell r="C207" t="str">
            <v>11291</v>
          </cell>
        </row>
        <row r="208">
          <cell r="B208" t="str">
            <v>Fideicomiso de investigación para el desarrollo del programa de aprovechamiento del atún y protección de delfines y otros en torno a especies acuáticas protegidas</v>
          </cell>
          <cell r="C208" t="str">
            <v>08200</v>
          </cell>
        </row>
        <row r="209">
          <cell r="B209" t="str">
            <v>Fideicomiso de la Comisión Nacional de Hidrocarburos</v>
          </cell>
          <cell r="C209" t="str">
            <v>18002</v>
          </cell>
        </row>
        <row r="210">
          <cell r="B210" t="str">
            <v>Fideicomiso de la Comisión Reguladora de Energía</v>
          </cell>
          <cell r="C210" t="str">
            <v>18113</v>
          </cell>
        </row>
        <row r="211">
          <cell r="B211" t="str">
            <v>Fideicomiso de los Sistemas Normalizado de Competencia Laboral y de Certificación de Competencia Laboral</v>
          </cell>
          <cell r="C211" t="str">
            <v>11225</v>
          </cell>
        </row>
        <row r="212">
          <cell r="B212" t="str">
            <v>Fideicomiso de Microcréditos para el Bienestar</v>
          </cell>
          <cell r="C212">
            <v>10006</v>
          </cell>
        </row>
        <row r="213">
          <cell r="B213" t="str">
            <v>Fideicomiso de obligaciones laborales del CIMAT</v>
          </cell>
          <cell r="C213" t="str">
            <v>11302</v>
          </cell>
        </row>
        <row r="214">
          <cell r="B214" t="str">
            <v>Fideicomiso de pensiones del sistema BANRURAL</v>
          </cell>
          <cell r="C214" t="str">
            <v>06821</v>
          </cell>
        </row>
        <row r="215">
          <cell r="B215" t="str">
            <v>Fideicomiso de pensiones, del Fondo de Garantía y Fomento para la Agricultura, Ganadería y Avicultura</v>
          </cell>
          <cell r="C215" t="str">
            <v>06604</v>
          </cell>
        </row>
        <row r="216">
          <cell r="B216" t="str">
            <v>Fideicomiso de proyectos de investigación del Centro de Investigación Científica y de Educación Superior de Ensenada, B.C.</v>
          </cell>
          <cell r="C216" t="str">
            <v>11201</v>
          </cell>
        </row>
        <row r="217">
          <cell r="B217" t="str">
            <v>Fideicomiso de reserva para el pago de pensiones o jubilaciones y primas de antigüedad</v>
          </cell>
          <cell r="C217" t="str">
            <v>21163</v>
          </cell>
        </row>
        <row r="218">
          <cell r="B218" t="str">
            <v>Fideicomiso de Riesgo Compartido</v>
          </cell>
          <cell r="C218" t="str">
            <v>08331</v>
          </cell>
        </row>
        <row r="219">
          <cell r="B219" t="str">
            <v>Fideicomiso del fondo de cobertura social de telecomunicaciones</v>
          </cell>
          <cell r="C219" t="str">
            <v>09005</v>
          </cell>
        </row>
        <row r="220">
          <cell r="B220" t="str">
            <v>Fideicomiso del Programa de escuelas de excelencia para abatir el rezago educativo</v>
          </cell>
          <cell r="C220" t="str">
            <v>11011</v>
          </cell>
        </row>
        <row r="221">
          <cell r="B221" t="str">
            <v>Fideicomiso del Programa Nacional Financiero al Microempresario</v>
          </cell>
          <cell r="C221" t="str">
            <v>10003</v>
          </cell>
        </row>
        <row r="222">
          <cell r="B222" t="str">
            <v>Fideicomiso DIF-Bosques de las Lomas</v>
          </cell>
          <cell r="C222" t="str">
            <v>12013</v>
          </cell>
        </row>
        <row r="223">
          <cell r="B223" t="str">
            <v>Fideicomiso E-México</v>
          </cell>
          <cell r="C223" t="str">
            <v>09006</v>
          </cell>
        </row>
        <row r="224">
          <cell r="B224" t="str">
            <v>Fideicomiso fondo de apoyo a los trabajadores de confianza de la Comisión Nacional Bancaria y de Valores</v>
          </cell>
          <cell r="C224" t="str">
            <v>06201</v>
          </cell>
        </row>
        <row r="225">
          <cell r="B225" t="str">
            <v>Fideicomiso Fondo de Apoyo a Municipios</v>
          </cell>
          <cell r="C225" t="str">
            <v>06324</v>
          </cell>
        </row>
        <row r="226">
          <cell r="B226" t="str">
            <v>Fideicomiso fondo de estabilización de los ingresos presupuestarios</v>
          </cell>
          <cell r="C226" t="str">
            <v>06011</v>
          </cell>
        </row>
        <row r="227">
          <cell r="B227" t="str">
            <v>Fideicomiso fondo de inversión y estímulos al cine (FIDECINE)</v>
          </cell>
          <cell r="C227" t="str">
            <v>11313</v>
          </cell>
        </row>
        <row r="228">
          <cell r="B228" t="str">
            <v>Fideicomiso fondo de investigación científica y desarrollo tecnológico del IPN</v>
          </cell>
          <cell r="C228" t="str">
            <v>11172</v>
          </cell>
        </row>
        <row r="229">
          <cell r="B229" t="str">
            <v>Fideicomiso Fondo Nacional de Fomento Ejidal</v>
          </cell>
          <cell r="C229" t="str">
            <v>15100</v>
          </cell>
        </row>
        <row r="230">
          <cell r="B230" t="str">
            <v>Fideicomiso Fondo Nacional de Habitaciones Populares</v>
          </cell>
          <cell r="C230" t="str">
            <v>20285</v>
          </cell>
        </row>
        <row r="231">
          <cell r="B231" t="str">
            <v>Fideicomiso fondo para la producción cinematográfica de calidad (FOPROCINE)</v>
          </cell>
          <cell r="C231" t="str">
            <v>11314</v>
          </cell>
        </row>
        <row r="232">
          <cell r="B232" t="str">
            <v>Fideicomiso irrevocable de administración "Centro Cultural Santo Domingo", Oaxaca</v>
          </cell>
          <cell r="C232" t="str">
            <v>11012</v>
          </cell>
        </row>
        <row r="233">
          <cell r="B233" t="str">
            <v>Fideicomiso irrevocable de administración e inversión del fondo de pensiones o jubilaciones o primas de antigüedad de los trabajadores del Banco Nacional del Ejército, Fuerza Aérea y Armada, S.N.C.</v>
          </cell>
          <cell r="C233" t="str">
            <v>06326</v>
          </cell>
        </row>
        <row r="234">
          <cell r="B234" t="str">
            <v>Fideicomiso irrevocable de administración e inversión Niña del Milenio</v>
          </cell>
          <cell r="C234" t="str">
            <v>00645</v>
          </cell>
        </row>
        <row r="235">
          <cell r="B235" t="str">
            <v>Fideicomiso irrevocable de administración 'Museo Regional de Guadalupe', Zacatecas</v>
          </cell>
          <cell r="C235" t="str">
            <v>11153</v>
          </cell>
        </row>
        <row r="236">
          <cell r="B236" t="str">
            <v>Fideicomiso irrevocable de administración y fuente de pago número CIB/2064</v>
          </cell>
          <cell r="C236" t="str">
            <v>09128</v>
          </cell>
        </row>
        <row r="237">
          <cell r="B237" t="str">
            <v>Fideicomiso irrevocable de administración y fuente de pago, No. 1928.- para apoyar el proyecto de saneamiento del Valle de México</v>
          </cell>
          <cell r="C237" t="str">
            <v>16102</v>
          </cell>
        </row>
        <row r="238">
          <cell r="B238" t="str">
            <v>Fideicomiso irrevocable de administración y fuente de pago, No. 1928.- para apoyar el proyecto de saneamiento del Valle de México</v>
          </cell>
          <cell r="C238" t="str">
            <v>16102</v>
          </cell>
        </row>
        <row r="239">
          <cell r="B239" t="str">
            <v>Fideicomiso Irrevocable de Inversión y Garantía Ingenio Mante Pensionados número 46645-0</v>
          </cell>
          <cell r="C239" t="str">
            <v>06831</v>
          </cell>
        </row>
        <row r="240">
          <cell r="B240" t="str">
            <v>Fideicomiso Museo de Arte Popular Mexicano</v>
          </cell>
          <cell r="C240" t="str">
            <v>11144</v>
          </cell>
        </row>
        <row r="241">
          <cell r="B241" t="str">
            <v>Fideicomiso para administrar el fondo de pensiones de FOPPAZ</v>
          </cell>
          <cell r="C241" t="str">
            <v>06822</v>
          </cell>
        </row>
        <row r="242">
          <cell r="B242" t="str">
            <v>Fideicomiso para administrar el fondo de pensiones y gastos médicos de BANPESCA</v>
          </cell>
          <cell r="C242" t="str">
            <v>06823</v>
          </cell>
        </row>
        <row r="243">
          <cell r="B243" t="str">
            <v>Fideicomiso para administrar el fondo de pensiones y gastos médicos de BNCI</v>
          </cell>
          <cell r="C243" t="str">
            <v>06824</v>
          </cell>
        </row>
        <row r="244">
          <cell r="B244" t="str">
            <v>Fideicomiso para administrar la contraprestación del artículo 16 de la Ley Aduanera</v>
          </cell>
          <cell r="C244" t="str">
            <v>06103</v>
          </cell>
        </row>
        <row r="245">
          <cell r="B245" t="str">
            <v>Fideicomiso para administrar la contraprestación del artículo 16 de la Ley Aduanera</v>
          </cell>
          <cell r="C245" t="str">
            <v>06103</v>
          </cell>
        </row>
        <row r="246">
          <cell r="B246" t="str">
            <v>Fideicomiso para apoyar la construcción del Centro Nacional de las Artes</v>
          </cell>
          <cell r="C246" t="str">
            <v>11145</v>
          </cell>
        </row>
        <row r="247">
          <cell r="B247" t="str">
            <v>Fideicomiso para apoyar los programas, proyectos y acciones ambientales de la megalópolis</v>
          </cell>
          <cell r="C247" t="str">
            <v>16001</v>
          </cell>
        </row>
        <row r="248">
          <cell r="B248" t="str">
            <v>Fideicomiso para apoyo a la investigación científica y desarrollo tecnológico</v>
          </cell>
          <cell r="C248" t="str">
            <v>18674</v>
          </cell>
        </row>
        <row r="249">
          <cell r="B249" t="str">
            <v>Fideicomiso para becas y apoyos deportivos "Chelito Zamora"</v>
          </cell>
          <cell r="C249" t="str">
            <v>11234</v>
          </cell>
        </row>
        <row r="250">
          <cell r="B250" t="str">
            <v>Fideicomiso para coadyuvar al desarrollo de las entidades federativas y municipios (FIDEM)</v>
          </cell>
          <cell r="C250" t="str">
            <v>06012</v>
          </cell>
        </row>
        <row r="251">
          <cell r="B251" t="str">
            <v>Fideicomiso para cubrir gastos por demandas en el extranjero</v>
          </cell>
          <cell r="C251" t="str">
            <v>05005</v>
          </cell>
        </row>
        <row r="252">
          <cell r="B252" t="str">
            <v>Fideicomiso para el ahorro de energía eléctrica</v>
          </cell>
          <cell r="C252" t="str">
            <v>18169</v>
          </cell>
        </row>
        <row r="253">
          <cell r="B253" t="str">
            <v>Fideicomiso para el cumplimiento de obligaciones en materia de los derechos humanos</v>
          </cell>
          <cell r="C253" t="str">
            <v>04009</v>
          </cell>
        </row>
        <row r="254">
          <cell r="B254" t="str">
            <v>Fideicomiso para el desarrollo de infraestructura que implementa la reforma constitucional en materia penal</v>
          </cell>
          <cell r="C254" t="str">
            <v>03207</v>
          </cell>
        </row>
        <row r="255">
          <cell r="B255" t="str">
            <v>Fideicomiso para el desarrollo de infraestructura y equipamiento deportivo para los Juegos Panamericanos, Guadalajara 2011</v>
          </cell>
          <cell r="C255" t="str">
            <v>11235</v>
          </cell>
        </row>
        <row r="256">
          <cell r="B256" t="str">
            <v>Fideicomiso para el desarrollo de la región Sur-Sureste (Fidesur)</v>
          </cell>
          <cell r="C256" t="str">
            <v>15005</v>
          </cell>
        </row>
        <row r="257">
          <cell r="B257" t="str">
            <v>Fideicomiso para el desarrollo del deporte No. 4611-1</v>
          </cell>
          <cell r="C257" t="str">
            <v>00646</v>
          </cell>
        </row>
        <row r="258">
          <cell r="B258" t="str">
            <v>Fideicomiso para el desarrollo regional Noreste (Fidenor-Este)</v>
          </cell>
          <cell r="C258" t="str">
            <v>15006</v>
          </cell>
        </row>
        <row r="259">
          <cell r="B259" t="str">
            <v>Fideicomiso para el fomento y la conservación del Patrimonio Cultural, Antropológico, Arqueológico e Histórico de México</v>
          </cell>
          <cell r="C259" t="str">
            <v>11154</v>
          </cell>
        </row>
        <row r="260">
          <cell r="B260" t="str">
            <v>Fideicomiso para el impulso al financiamiento de las empresas</v>
          </cell>
          <cell r="C260" t="str">
            <v>06309</v>
          </cell>
        </row>
        <row r="261">
          <cell r="B261" t="str">
            <v>Fideicomiso para el mantenimiento de casas habitación de Magistrados y Jueces</v>
          </cell>
          <cell r="C261" t="str">
            <v>03208</v>
          </cell>
        </row>
        <row r="262">
          <cell r="B262" t="str">
            <v>Fideicomiso para el Pago de Gastos de Servicios de Asistencia y Defensa Legal BANCOMEXT</v>
          </cell>
          <cell r="C262" t="str">
            <v>06315</v>
          </cell>
        </row>
        <row r="263">
          <cell r="B263" t="str">
            <v>Fideicomiso para el pago de gratificación por antigüedad a los trabajadores de base de la CNBV que se retiren después de 15 años de servicios ininterrumpidos.</v>
          </cell>
          <cell r="C263" t="str">
            <v>06202</v>
          </cell>
        </row>
        <row r="264">
          <cell r="B264" t="str">
            <v>Fideicomiso para el pago de las obligaciones laborales de los trabajadores del Centro de Investigaciones en Óptica, A.C.</v>
          </cell>
          <cell r="C264" t="str">
            <v>11181</v>
          </cell>
        </row>
        <row r="265">
          <cell r="B265" t="str">
            <v>Fideicomiso para el Programa especial de financiamiento a la vivienda para el magisterio</v>
          </cell>
          <cell r="C265" t="str">
            <v>11015</v>
          </cell>
        </row>
        <row r="266">
          <cell r="B266" t="str">
            <v>Fideicomiso para la adaptación de los museos Diego Rivera y Frida Kahlo</v>
          </cell>
          <cell r="C266" t="str">
            <v>11016</v>
          </cell>
        </row>
        <row r="267">
          <cell r="B267" t="str">
            <v>Fideicomiso para la Cineteca Nacional</v>
          </cell>
          <cell r="C267" t="str">
            <v>04310</v>
          </cell>
        </row>
        <row r="268">
          <cell r="B268" t="str">
            <v>Fideicomiso para la Comisión México-Estados Unidos F 22927-8</v>
          </cell>
          <cell r="C268" t="str">
            <v>11017</v>
          </cell>
        </row>
        <row r="269">
          <cell r="B269" t="str">
            <v>Fideicomiso para la conservación de la Casa del Risco y Pinacoteca Isidro Fabela</v>
          </cell>
          <cell r="C269" t="str">
            <v>11018</v>
          </cell>
        </row>
        <row r="270">
          <cell r="B270" t="str">
            <v>Fideicomiso para la constitución de un fondo revolvente de financiamiento para el programa de aislamiento térmico de la vivienda en el Valle de Mexicali, B.C. (FIPATERM Mexicali)</v>
          </cell>
          <cell r="C270" t="str">
            <v>18170</v>
          </cell>
        </row>
        <row r="271">
          <cell r="B271" t="str">
            <v>Fideicomiso para la construcción, explotación y conservación del tramo carretero Atlacomulco-Maravatio</v>
          </cell>
          <cell r="C271" t="str">
            <v>09130</v>
          </cell>
        </row>
        <row r="272">
          <cell r="B272" t="str">
            <v>Fideicomiso para la cultura de la comisión México-Estados Unidos para el intercambio educativo y cultural F/22514 (FONCA)</v>
          </cell>
          <cell r="C272" t="str">
            <v>11014</v>
          </cell>
        </row>
        <row r="273">
          <cell r="B273" t="str">
            <v>Fideicomiso para la Evaluación de los Fondos de Aportaciones Federales (FIDEFAF)</v>
          </cell>
          <cell r="C273" t="str">
            <v>06922</v>
          </cell>
        </row>
        <row r="274">
          <cell r="B274" t="str">
            <v>Fideicomiso para la implementación del Sistema de Justicia Penal en las entidades federativas</v>
          </cell>
          <cell r="C274" t="str">
            <v>06013</v>
          </cell>
        </row>
        <row r="275">
          <cell r="B275" t="str">
            <v>Fideicomiso para la infraestructura deportiva (FINDEPO) [201011L6I01528]</v>
          </cell>
          <cell r="C275" t="str">
            <v>11237</v>
          </cell>
        </row>
        <row r="276">
          <cell r="B276" t="str">
            <v>Fideicomiso para la Infraestructura en los Estados (FIES)</v>
          </cell>
          <cell r="C276" t="str">
            <v>06014</v>
          </cell>
        </row>
        <row r="277">
          <cell r="B277" t="str">
            <v>Fideicomiso para la plataforma de infraestructura, mantenimiento y equipamiento de seguridad pública y de aeronaves</v>
          </cell>
          <cell r="C277" t="str">
            <v>04010</v>
          </cell>
        </row>
        <row r="278">
          <cell r="B278" t="str">
            <v>Fideicomiso para los trabajadores del Hotel Exconvento Santa Catarina</v>
          </cell>
          <cell r="C278" t="str">
            <v>21164</v>
          </cell>
        </row>
        <row r="279">
          <cell r="B279" t="str">
            <v>Fideicomiso para pago de primas de antigüedad y jubilación CIQA</v>
          </cell>
          <cell r="C279" t="str">
            <v>11202</v>
          </cell>
        </row>
        <row r="280">
          <cell r="B280" t="str">
            <v>Fideicomiso para pasivos laborales y primas de antigüedad para el personal del CIATEC</v>
          </cell>
          <cell r="C280" t="str">
            <v>11305</v>
          </cell>
        </row>
        <row r="281">
          <cell r="B281" t="str">
            <v>Fideicomiso para pensionados del IMP</v>
          </cell>
          <cell r="C281" t="str">
            <v>18675</v>
          </cell>
        </row>
        <row r="282">
          <cell r="B282" t="str">
            <v>Fideicomiso para trabajadores de Nacional Hotelera Baja California, S. A.</v>
          </cell>
          <cell r="C282" t="str">
            <v>21165</v>
          </cell>
        </row>
        <row r="283">
          <cell r="B283" t="str">
            <v>Fideicomiso Patronato del Centro de Diseño México</v>
          </cell>
          <cell r="C283" t="str">
            <v>06306</v>
          </cell>
        </row>
        <row r="284">
          <cell r="B284" t="str">
            <v>Fideicomiso PEA y préstamos jubilados</v>
          </cell>
          <cell r="C284" t="str">
            <v>06313</v>
          </cell>
        </row>
        <row r="285">
          <cell r="B285" t="str">
            <v>Fideicomiso pensiones complementarias de Magistrados y Jueces jubilados</v>
          </cell>
          <cell r="C285" t="str">
            <v>03209</v>
          </cell>
        </row>
        <row r="286">
          <cell r="B286" t="str">
            <v>Fideicomiso plan de pensiones para el personal activo del IMP</v>
          </cell>
          <cell r="C286" t="str">
            <v>18676</v>
          </cell>
        </row>
        <row r="287">
          <cell r="B287" t="str">
            <v>Fideicomiso plan de pensiones y jubilaciones ESSA</v>
          </cell>
          <cell r="C287" t="str">
            <v>10202</v>
          </cell>
        </row>
        <row r="288">
          <cell r="B288" t="str">
            <v>Fideicomiso preventivo</v>
          </cell>
          <cell r="C288" t="str">
            <v>04011</v>
          </cell>
        </row>
        <row r="289">
          <cell r="B289" t="str">
            <v>Fideicomiso privado irrevocable de administración 'Santo Domingo de Guzmán', Chiapas</v>
          </cell>
          <cell r="C289" t="str">
            <v>11155</v>
          </cell>
        </row>
        <row r="290">
          <cell r="B290" t="str">
            <v>Fideicomiso programa de venta de títulos en directo al público</v>
          </cell>
          <cell r="C290" t="str">
            <v>06786</v>
          </cell>
        </row>
        <row r="291">
          <cell r="B291" t="str">
            <v>Fideicomiso programa habitacional de FERRONALES en la República Mexicana</v>
          </cell>
          <cell r="C291" t="str">
            <v>09007</v>
          </cell>
        </row>
        <row r="292">
          <cell r="B292" t="str">
            <v>Fideicomiso público de administración e inversión para el desarrollo de la infraestructura y equipamiento deportivo en el Estado de Veracruz de Ignacio de la Llave para los Juegos Deportivos Centroamericanos y del Caribe Veracruz 2014</v>
          </cell>
          <cell r="C292" t="str">
            <v>11239</v>
          </cell>
        </row>
        <row r="293">
          <cell r="B293" t="str">
            <v>Fideicomiso Público de Administración y Pago</v>
          </cell>
          <cell r="C293" t="str">
            <v>16212</v>
          </cell>
        </row>
        <row r="294">
          <cell r="B294" t="str">
            <v>Fideicomiso público de administración y pago de equipo militar</v>
          </cell>
          <cell r="C294" t="str">
            <v>07002</v>
          </cell>
        </row>
        <row r="295">
          <cell r="B295" t="str">
            <v>Fideicomiso traslativo de dominio Puerto los Cabos</v>
          </cell>
          <cell r="C295" t="str">
            <v>15101</v>
          </cell>
        </row>
        <row r="296">
          <cell r="B296" t="str">
            <v>Fideprotesis</v>
          </cell>
          <cell r="C296" t="str">
            <v>12330</v>
          </cell>
        </row>
        <row r="297">
          <cell r="B297" t="str">
            <v>Financiera Nacional de Desarrollo Agropecuario, Rural, Forestal y Pesquero</v>
          </cell>
          <cell r="C297" t="str">
            <v>06565</v>
          </cell>
        </row>
        <row r="298">
          <cell r="B298" t="str">
            <v>Fiscalía General de la República</v>
          </cell>
          <cell r="C298" t="str">
            <v>00017</v>
          </cell>
        </row>
        <row r="299">
          <cell r="B299" t="str">
            <v>FONATUR Constructora, S.A. de C.V.</v>
          </cell>
          <cell r="C299" t="str">
            <v>21068</v>
          </cell>
        </row>
        <row r="300">
          <cell r="B300" t="str">
            <v>FONATUR Infraestructura, S.A. de C.V.</v>
          </cell>
          <cell r="C300" t="str">
            <v>21364</v>
          </cell>
        </row>
        <row r="301">
          <cell r="B301" t="str">
            <v>FONATUR SOLAR, S.A. de C.V.</v>
          </cell>
          <cell r="C301" t="str">
            <v>21161</v>
          </cell>
        </row>
        <row r="302">
          <cell r="B302" t="str">
            <v>FONATUR Tren Maya, S.A. de C.V.</v>
          </cell>
          <cell r="C302" t="str">
            <v>21372</v>
          </cell>
        </row>
        <row r="303">
          <cell r="B303" t="str">
            <v>Fondo Aportaciones para Servicio de Salud (FASSA)</v>
          </cell>
          <cell r="C303" t="str">
            <v>06017</v>
          </cell>
        </row>
        <row r="304">
          <cell r="B304" t="str">
            <v>Fondo de ahorro</v>
          </cell>
          <cell r="C304" t="str">
            <v>18677</v>
          </cell>
        </row>
        <row r="305">
          <cell r="B305" t="str">
            <v>Fondo de Ahorro Capitalizable de los Trabajadores Al Servicio del Estado (FONAC)</v>
          </cell>
          <cell r="C305" t="str">
            <v>06018</v>
          </cell>
        </row>
        <row r="306">
          <cell r="B306" t="str">
            <v>Fondo de ahorro para los trabajadores de CORETT</v>
          </cell>
          <cell r="C306" t="str">
            <v>15076</v>
          </cell>
        </row>
        <row r="307">
          <cell r="B307" t="str">
            <v>Fondo de Aportaciones Múltiples (FAM)</v>
          </cell>
          <cell r="C307" t="str">
            <v>06019</v>
          </cell>
        </row>
        <row r="308">
          <cell r="B308" t="str">
            <v>Fondo de Aportaciones para Educación Tecnológica y de Adultos (FAETA)</v>
          </cell>
          <cell r="C308" t="str">
            <v>06020</v>
          </cell>
        </row>
        <row r="309">
          <cell r="B309" t="str">
            <v>Fondo de Aportaciones para el Fortalecimiento de las Entidades Federativas (FAFEF)</v>
          </cell>
          <cell r="C309" t="str">
            <v>06021</v>
          </cell>
        </row>
        <row r="310">
          <cell r="B310" t="str">
            <v>Fondo de Aportaciones para el Fortalecimiento de los Municipios y de las Demarcaciones Territoriales del Distrito Federal (FORTAMUN)</v>
          </cell>
          <cell r="C310" t="str">
            <v>06022</v>
          </cell>
        </row>
        <row r="311">
          <cell r="B311" t="str">
            <v>Fondo de Aportaciones para la Infraestructura Social (FAIS)</v>
          </cell>
          <cell r="C311" t="str">
            <v>06023</v>
          </cell>
        </row>
        <row r="312">
          <cell r="B312" t="str">
            <v>Fondo de Aportaciones para la Seguridad Pública de los Estados y del Distrito Federal (FASP)</v>
          </cell>
          <cell r="C312" t="str">
            <v>06024</v>
          </cell>
        </row>
        <row r="313">
          <cell r="B313" t="str">
            <v>Fondo de Aportaciones para Nómina Educativa y Gasto Operativo (FONE)</v>
          </cell>
          <cell r="C313" t="str">
            <v>06025</v>
          </cell>
        </row>
        <row r="314">
          <cell r="B314" t="str">
            <v>Fondo de apoyo a la administración de justicia</v>
          </cell>
          <cell r="C314" t="str">
            <v>03206</v>
          </cell>
        </row>
        <row r="315">
          <cell r="B315" t="str">
            <v>Fondo de apoyo para infraestructura y seguridad</v>
          </cell>
          <cell r="C315" t="str">
            <v>06027</v>
          </cell>
        </row>
        <row r="316">
          <cell r="B316" t="str">
            <v>Fondo de apoyo social para ex trabajadores migratorios mexicanos</v>
          </cell>
          <cell r="C316" t="str">
            <v>04012</v>
          </cell>
        </row>
        <row r="317">
          <cell r="B317" t="str">
            <v>Fondo de auxilio económico a familiares de las víctimas de homicidio de mujeres en el Municipio de Juárez, Chihuahua</v>
          </cell>
          <cell r="C317" t="str">
            <v>17007</v>
          </cell>
        </row>
        <row r="318">
          <cell r="B318" t="str">
            <v>Fondo de ayuda, asistencia y reparación integral</v>
          </cell>
          <cell r="C318" t="str">
            <v>00638</v>
          </cell>
        </row>
        <row r="319">
          <cell r="B319" t="str">
            <v>Fondo de Capital de Trabajo del CENACE</v>
          </cell>
          <cell r="C319">
            <v>18702</v>
          </cell>
        </row>
        <row r="320">
          <cell r="B320" t="str">
            <v>Fondo de Capitalización e Inversión del Sector Rural</v>
          </cell>
          <cell r="C320" t="str">
            <v>06571</v>
          </cell>
        </row>
        <row r="321">
          <cell r="B321" t="str">
            <v>Fondo de compensación</v>
          </cell>
          <cell r="C321" t="str">
            <v>06029</v>
          </cell>
        </row>
        <row r="322">
          <cell r="B322" t="str">
            <v>Fondo de compensación al régimen de pequeños contribuyentes y del régimen de los intermedios</v>
          </cell>
          <cell r="C322" t="str">
            <v>06030</v>
          </cell>
        </row>
        <row r="323">
          <cell r="B323" t="str">
            <v>Fondo de compensación de automóviles nuevos</v>
          </cell>
          <cell r="C323" t="str">
            <v>06031</v>
          </cell>
        </row>
        <row r="324">
          <cell r="B324" t="str">
            <v>Fondo de cooperación internacional en ciencia y tecnología</v>
          </cell>
          <cell r="C324" t="str">
            <v>11512</v>
          </cell>
        </row>
        <row r="325">
          <cell r="B325" t="str">
            <v>Fondo de Cultura Económica</v>
          </cell>
          <cell r="C325" t="str">
            <v>11249</v>
          </cell>
        </row>
        <row r="326">
          <cell r="B326" t="str">
            <v>Fondo de desarrollo científico y tecnológico para el fomento de la producción y financiamiento de vivienda y el crecimiento del sector habitacional</v>
          </cell>
          <cell r="C326" t="str">
            <v>11513</v>
          </cell>
        </row>
        <row r="327">
          <cell r="B327" t="str">
            <v xml:space="preserve">Fondo de Desastres Naturales </v>
          </cell>
          <cell r="C327" t="str">
            <v>04013</v>
          </cell>
        </row>
        <row r="328">
          <cell r="B328" t="str">
            <v>Fondo de desincorporación de entidades</v>
          </cell>
          <cell r="C328" t="str">
            <v>06032</v>
          </cell>
        </row>
        <row r="329">
          <cell r="B329" t="str">
            <v>Fondo de Empresas Expropiadas del Sector Azucarero (*)</v>
          </cell>
          <cell r="C329" t="str">
            <v>08002</v>
          </cell>
        </row>
        <row r="330">
          <cell r="B330" t="str">
            <v>Fondo de Estabilización de los Ingresos de las Entidades Federativas (FEIEF)</v>
          </cell>
          <cell r="C330" t="str">
            <v>06033</v>
          </cell>
        </row>
        <row r="331">
          <cell r="B331" t="str">
            <v>Fondo de extracción de hidrocarburos</v>
          </cell>
          <cell r="C331" t="str">
            <v>06034</v>
          </cell>
        </row>
        <row r="332">
          <cell r="B332" t="str">
            <v>Fondo de fiscalización y recaudación</v>
          </cell>
          <cell r="C332" t="str">
            <v>06035</v>
          </cell>
        </row>
        <row r="333">
          <cell r="B333" t="str">
            <v>Fondo de fomento a la educación (FOFOE)</v>
          </cell>
          <cell r="C333" t="str">
            <v>00647</v>
          </cell>
        </row>
        <row r="334">
          <cell r="B334" t="str">
            <v>Fondo de fomento municipal</v>
          </cell>
          <cell r="C334" t="str">
            <v>06036</v>
          </cell>
        </row>
        <row r="335">
          <cell r="B335" t="str">
            <v>Fondo de fomento para la investigación científica y el desarrollo tecnológico de la Universidad Pedagógica Nacional</v>
          </cell>
          <cell r="C335" t="str">
            <v>29011</v>
          </cell>
        </row>
        <row r="336">
          <cell r="B336" t="str">
            <v>Fondo de Garantía y Fomento para la Agricultura, Ganadería y Avicultura</v>
          </cell>
          <cell r="C336" t="str">
            <v>06600</v>
          </cell>
        </row>
        <row r="337">
          <cell r="B337" t="str">
            <v>Fondo de Garantía y Fomento para las Actividades Pesqueras (*)</v>
          </cell>
          <cell r="C337" t="str">
            <v>06601</v>
          </cell>
        </row>
        <row r="338">
          <cell r="B338" t="str">
            <v>Fondo de infraestructura para países de Mesoamérica y el Caribe</v>
          </cell>
          <cell r="C338" t="str">
            <v>06037</v>
          </cell>
        </row>
        <row r="339">
          <cell r="B339" t="str">
            <v>Fondo de infraestructura y equipamiento del Instituto Federal de Telecomunicaciones</v>
          </cell>
          <cell r="C339" t="str">
            <v>09221</v>
          </cell>
        </row>
        <row r="340">
          <cell r="B340" t="str">
            <v>Fondo de innovación tecnológica Secretaría de Economía – CONACYT</v>
          </cell>
          <cell r="C340" t="str">
            <v>11514</v>
          </cell>
        </row>
        <row r="341">
          <cell r="B341" t="str">
            <v>Fondo de inversión de capital en Agronegocios (FICA Sureste 2)</v>
          </cell>
          <cell r="C341" t="str">
            <v>06572</v>
          </cell>
        </row>
        <row r="342">
          <cell r="B342" t="str">
            <v>Fondo de inversión de capital en Agronegocios 2 (FICA 2)</v>
          </cell>
          <cell r="C342" t="str">
            <v>06574</v>
          </cell>
        </row>
        <row r="343">
          <cell r="B343" t="str">
            <v>Fondo de inversión de capital en Agronegocios 3 (FICA 3)</v>
          </cell>
          <cell r="C343" t="str">
            <v>06575</v>
          </cell>
        </row>
        <row r="344">
          <cell r="B344" t="str">
            <v>Fondo de Inversión de Capital en Agronegocios 4 (FICA 4)</v>
          </cell>
          <cell r="C344" t="str">
            <v>06577</v>
          </cell>
        </row>
        <row r="345">
          <cell r="B345" t="str">
            <v>Fondo de inversión de capital en Agronegocios Activa (FICA Activa)</v>
          </cell>
          <cell r="C345" t="str">
            <v>06576</v>
          </cell>
        </row>
        <row r="346">
          <cell r="B346" t="str">
            <v>Fondo de Inversión de Capital en Agronegocios Infraestructura</v>
          </cell>
          <cell r="C346" t="str">
            <v>06578</v>
          </cell>
        </row>
        <row r="347">
          <cell r="B347" t="str">
            <v>Fondo de investigación científica y desarrollo tecnológico</v>
          </cell>
          <cell r="C347" t="str">
            <v>11204</v>
          </cell>
        </row>
        <row r="348">
          <cell r="B348" t="str">
            <v>Fondo de investigación y desarrollo para la modernización tecnológica</v>
          </cell>
          <cell r="C348" t="str">
            <v>11515</v>
          </cell>
        </row>
        <row r="349">
          <cell r="B349" t="str">
            <v>Fondo de la amistad México-Japón</v>
          </cell>
          <cell r="C349" t="str">
            <v>11021</v>
          </cell>
        </row>
        <row r="350">
          <cell r="B350" t="str">
            <v>Fondo de la Financiera Rural</v>
          </cell>
          <cell r="C350" t="str">
            <v>06566</v>
          </cell>
        </row>
        <row r="351">
          <cell r="B351" t="str">
            <v>Fondo de Mejoramiento Urbano</v>
          </cell>
          <cell r="C351" t="str">
            <v>15009</v>
          </cell>
        </row>
        <row r="352">
          <cell r="B352" t="str">
            <v>Fondo de Operación y Financiamiento Bancario a la Vivienda (*)</v>
          </cell>
          <cell r="C352" t="str">
            <v>06610</v>
          </cell>
        </row>
        <row r="353">
          <cell r="B353" t="str">
            <v>Fondo de pensiones BANCOMEXT</v>
          </cell>
          <cell r="C353" t="str">
            <v>06308</v>
          </cell>
        </row>
        <row r="354">
          <cell r="B354" t="str">
            <v>Fondo de pensiones de contribución definida de BANCOMEXT</v>
          </cell>
          <cell r="C354" t="str">
            <v>06312</v>
          </cell>
        </row>
        <row r="355">
          <cell r="B355" t="str">
            <v>Fondo de pensiones de contribución definida de Nacional Financiera</v>
          </cell>
          <cell r="C355" t="str">
            <v>06788</v>
          </cell>
        </row>
        <row r="356">
          <cell r="B356" t="str">
            <v>Fondo de pensiones de instituciones liquidadas</v>
          </cell>
          <cell r="C356" t="str">
            <v>06826</v>
          </cell>
        </row>
        <row r="357">
          <cell r="B357" t="str">
            <v>Fondo de pensiones fideicomiso liquidador de Instituciones y Organizaciones Auxiliares de Crédito</v>
          </cell>
          <cell r="C357" t="str">
            <v>06827</v>
          </cell>
        </row>
        <row r="358">
          <cell r="B358" t="str">
            <v xml:space="preserve">Fondo de pensiones Financiera Nacional Azucarera </v>
          </cell>
          <cell r="C358" t="str">
            <v>06828</v>
          </cell>
        </row>
        <row r="359">
          <cell r="B359" t="str">
            <v>Fondo de pensiones Servicios de Almacenamiento del Norte S.A.</v>
          </cell>
          <cell r="C359" t="str">
            <v>06829</v>
          </cell>
        </row>
        <row r="360">
          <cell r="B360" t="str">
            <v>Fondo de pensiones y primas de Antigüedad de NAFIN</v>
          </cell>
          <cell r="C360" t="str">
            <v>06789</v>
          </cell>
        </row>
        <row r="361">
          <cell r="B361" t="str">
            <v>Fondo de primas de antigüedad, beneficios al retiro y jubilaciones del Instituto de Investigaciones Eléctricas</v>
          </cell>
          <cell r="C361" t="str">
            <v>18472</v>
          </cell>
        </row>
        <row r="362">
          <cell r="B362" t="str">
            <v>Fondo de protección de sociedades financieras populares y de protección a sus ahorradores (F/10216)</v>
          </cell>
          <cell r="C362" t="str">
            <v>06805</v>
          </cell>
        </row>
        <row r="363">
          <cell r="B363" t="str">
            <v>Fondo de reconstrucción de Entidades Federativas</v>
          </cell>
          <cell r="C363" t="str">
            <v>06039</v>
          </cell>
        </row>
        <row r="364">
          <cell r="B364" t="str">
            <v>Fondo de retiro de los trabajadores de la SEP (FORTE)</v>
          </cell>
          <cell r="C364" t="str">
            <v>11022</v>
          </cell>
        </row>
        <row r="365">
          <cell r="B365" t="str">
            <v>Fondo de retiro voluntario y liquidaciones del personal de CIATEQ, A.C.</v>
          </cell>
          <cell r="C365" t="str">
            <v>11405</v>
          </cell>
        </row>
        <row r="366">
          <cell r="B366" t="str">
            <v>Fondo de Salud para el Bienestar</v>
          </cell>
          <cell r="C366" t="str">
            <v>12103</v>
          </cell>
        </row>
        <row r="367">
          <cell r="B367" t="str">
            <v>Fondo de Salud para el Bienestar</v>
          </cell>
          <cell r="C367" t="str">
            <v>12103</v>
          </cell>
        </row>
        <row r="368">
          <cell r="B368" t="str">
            <v>Fondo de servicio universal eléctrico</v>
          </cell>
          <cell r="C368" t="str">
            <v>18010</v>
          </cell>
        </row>
        <row r="369">
          <cell r="B369" t="str">
            <v>Fondo de supervisión auxiliar de sociedades cooperativas de ahorro y Préstamo y de Protección a sus Ahorradores. F/10217</v>
          </cell>
          <cell r="C369" t="str">
            <v>06804</v>
          </cell>
        </row>
        <row r="370">
          <cell r="B370" t="str">
            <v>Fondo editorial de la Plástica Mexicana</v>
          </cell>
          <cell r="C370" t="str">
            <v>06307</v>
          </cell>
        </row>
        <row r="371">
          <cell r="B371" t="str">
            <v>Fondo Especial de Asistencia Técnica y Garantía para Créditos Agropecuarios (*)</v>
          </cell>
          <cell r="C371" t="str">
            <v>06602</v>
          </cell>
        </row>
        <row r="372">
          <cell r="B372" t="str">
            <v>Fondo Especial para Financiamientos Agropecuarios (*)</v>
          </cell>
          <cell r="C372" t="str">
            <v>06603</v>
          </cell>
        </row>
        <row r="373">
          <cell r="B373" t="str">
            <v>Fondo general de participaciones</v>
          </cell>
          <cell r="C373" t="str">
            <v>06040</v>
          </cell>
        </row>
        <row r="374">
          <cell r="B374" t="str">
            <v>Fondo institucional de fomento regional para el desarrollo científico, tecnológico, y de innovación</v>
          </cell>
          <cell r="C374" t="str">
            <v>11516</v>
          </cell>
        </row>
        <row r="375">
          <cell r="B375" t="str">
            <v>Fondo institucional del CONACYT (FOINS)</v>
          </cell>
          <cell r="C375" t="str">
            <v>11517</v>
          </cell>
        </row>
        <row r="376">
          <cell r="B376" t="str">
            <v>Fondo laboral PEMEX</v>
          </cell>
          <cell r="C376" t="str">
            <v>18671</v>
          </cell>
        </row>
        <row r="377">
          <cell r="B377" t="str">
            <v>Fondo Mexicano del Petróleo para la Estabilización y el Desarrollo</v>
          </cell>
          <cell r="C377" t="str">
            <v>61200</v>
          </cell>
        </row>
        <row r="378">
          <cell r="B378" t="str">
            <v>Fondo Mixto Ciudades Coloniales</v>
          </cell>
          <cell r="C378" t="str">
            <v>21005</v>
          </cell>
        </row>
        <row r="379">
          <cell r="B379" t="str">
            <v>Fondo mixto CONACYT - Gobierno del Distrito Federal</v>
          </cell>
          <cell r="C379" t="str">
            <v>11518</v>
          </cell>
        </row>
        <row r="380">
          <cell r="B380" t="str">
            <v>Fondo mixto CONACYT - Gobierno del Estado de Chihuahua.</v>
          </cell>
          <cell r="C380" t="str">
            <v>11519</v>
          </cell>
        </row>
        <row r="381">
          <cell r="B381" t="str">
            <v>Fondo mixto CONACYT - Gobierno del Estado de México</v>
          </cell>
          <cell r="C381" t="str">
            <v>11520</v>
          </cell>
        </row>
        <row r="382">
          <cell r="B382" t="str">
            <v>Fondo mixto CONACYT - Gobierno del Estado de Oaxaca</v>
          </cell>
          <cell r="C382" t="str">
            <v>11521</v>
          </cell>
        </row>
        <row r="383">
          <cell r="B383" t="str">
            <v>Fondo mixto CONACYT - Gobierno del Estado de Veracruz de Ignacio de la Llave</v>
          </cell>
          <cell r="C383" t="str">
            <v>11522</v>
          </cell>
        </row>
        <row r="384">
          <cell r="B384" t="str">
            <v>Fondo mixto CONACYT - Gobierno Municipal de la Paz, Baja California Sur</v>
          </cell>
          <cell r="C384" t="str">
            <v>11523</v>
          </cell>
        </row>
        <row r="385">
          <cell r="B385" t="str">
            <v>Fondo mixto CONACYT - Gobierno Municipal de Puebla, Puebla</v>
          </cell>
          <cell r="C385" t="str">
            <v>11524</v>
          </cell>
        </row>
        <row r="386">
          <cell r="B386" t="str">
            <v>Fondo mixto CONACYT-Gobierno del Estado Aguascalientes</v>
          </cell>
          <cell r="C386" t="str">
            <v>11525</v>
          </cell>
        </row>
        <row r="387">
          <cell r="B387" t="str">
            <v>Fondo mixto CONACYT-Gobierno del Estado de Campeche</v>
          </cell>
          <cell r="C387" t="str">
            <v>11526</v>
          </cell>
        </row>
        <row r="388">
          <cell r="B388" t="str">
            <v>Fondo mixto CONACYT-Gobierno del Estado de Chiapas</v>
          </cell>
          <cell r="C388" t="str">
            <v>11527</v>
          </cell>
        </row>
        <row r="389">
          <cell r="B389" t="str">
            <v>Fondo mixto CONACYT-Gobierno del Estado de Coahuila de Zaragoza</v>
          </cell>
          <cell r="C389" t="str">
            <v>11528</v>
          </cell>
        </row>
        <row r="390">
          <cell r="B390" t="str">
            <v>Fondo mixto CONACYT-Gobierno del Estado de Colima</v>
          </cell>
          <cell r="C390" t="str">
            <v>11529</v>
          </cell>
        </row>
        <row r="391">
          <cell r="B391" t="str">
            <v>Fondo mixto CONACYT-Gobierno del Estado de Durango</v>
          </cell>
          <cell r="C391" t="str">
            <v>11530</v>
          </cell>
        </row>
        <row r="392">
          <cell r="B392" t="str">
            <v>Fondo mixto CONACYT-Gobierno del Estado de Guerrero</v>
          </cell>
          <cell r="C392" t="str">
            <v>11531</v>
          </cell>
        </row>
        <row r="393">
          <cell r="B393" t="str">
            <v>Fondo mixto CONACYT-Gobierno del Estado de Hidalgo</v>
          </cell>
          <cell r="C393" t="str">
            <v>11532</v>
          </cell>
        </row>
        <row r="394">
          <cell r="B394" t="str">
            <v>Fondo mixto CONACYT-Gobierno del Estado de Michoacán</v>
          </cell>
          <cell r="C394" t="str">
            <v>11533</v>
          </cell>
        </row>
        <row r="395">
          <cell r="B395" t="str">
            <v>Fondo mixto CONACYT-Gobierno del Estado de Quintana Roo</v>
          </cell>
          <cell r="C395" t="str">
            <v>11534</v>
          </cell>
        </row>
        <row r="396">
          <cell r="B396" t="str">
            <v>Fondo mixto CONACYT-Gobierno del Estado de Sinaloa</v>
          </cell>
          <cell r="C396" t="str">
            <v>11535</v>
          </cell>
        </row>
        <row r="397">
          <cell r="B397" t="str">
            <v>Fondo mixto CONACYT-Gobierno del Estado de Sonora</v>
          </cell>
          <cell r="C397" t="str">
            <v>11536</v>
          </cell>
        </row>
        <row r="398">
          <cell r="B398" t="str">
            <v>Fondo mixto CONACYT-Gobierno del Estado de Tabasco</v>
          </cell>
          <cell r="C398" t="str">
            <v>11537</v>
          </cell>
        </row>
        <row r="399">
          <cell r="B399" t="str">
            <v>Fondo mixto CONACYT-Gobierno del Estado de Tamaulipas</v>
          </cell>
          <cell r="C399" t="str">
            <v>11538</v>
          </cell>
        </row>
        <row r="400">
          <cell r="B400" t="str">
            <v>Fondo mixto CONACYT-Gobierno del Estado de Yucatán</v>
          </cell>
          <cell r="C400" t="str">
            <v>11539</v>
          </cell>
        </row>
        <row r="401">
          <cell r="B401" t="str">
            <v>Fondo mixto CONACYT-Gobierno Municipal de Ciudad Juárez Chihuahua</v>
          </cell>
          <cell r="C401" t="str">
            <v>11540</v>
          </cell>
        </row>
        <row r="402">
          <cell r="B402" t="str">
            <v>Fondo Mixto de Acapulco</v>
          </cell>
          <cell r="C402" t="str">
            <v>21006</v>
          </cell>
        </row>
        <row r="403">
          <cell r="B403" t="str">
            <v>Fondo mixto de cooperación técnica y científica México-España</v>
          </cell>
          <cell r="C403" t="str">
            <v>05101</v>
          </cell>
        </row>
        <row r="404">
          <cell r="B404" t="str">
            <v>Fondo Mixto de Cozumel, Quintana Roo</v>
          </cell>
          <cell r="C404" t="str">
            <v>21007</v>
          </cell>
        </row>
        <row r="405">
          <cell r="B405" t="str">
            <v>Fondo mixto de fomento a la investigación científica y tecnológica CONACYT-Gobierno del Estado Baja California</v>
          </cell>
          <cell r="C405" t="str">
            <v>11541</v>
          </cell>
        </row>
        <row r="406">
          <cell r="B406" t="str">
            <v>Fondo mixto de fomento a la investigación científica y tecnológica CONACYT-Gobierno del Estado de Baja California Sur</v>
          </cell>
          <cell r="C406" t="str">
            <v>11542</v>
          </cell>
        </row>
        <row r="407">
          <cell r="B407" t="str">
            <v>Fondo mixto de fomento a la investigación científica y tecnológica CONACYT-Gobierno del Estado de Guanajuato</v>
          </cell>
          <cell r="C407" t="str">
            <v>11543</v>
          </cell>
        </row>
        <row r="408">
          <cell r="B408" t="str">
            <v>Fondo mixto de fomento a la investigación científica y tecnológica CONACYT-Gobierno del Estado de Jalisco</v>
          </cell>
          <cell r="C408" t="str">
            <v>11544</v>
          </cell>
        </row>
        <row r="409">
          <cell r="B409" t="str">
            <v>Fondo mixto de fomento a la investigación científica y tecnológica CONACYT-Gobierno del Estado de Morelos</v>
          </cell>
          <cell r="C409" t="str">
            <v>11545</v>
          </cell>
        </row>
        <row r="410">
          <cell r="B410" t="str">
            <v>Fondo mixto de fomento a la investigación científica y tecnológica CONACYT-Gobierno del Estado de Nayarit</v>
          </cell>
          <cell r="C410" t="str">
            <v>11546</v>
          </cell>
        </row>
        <row r="411">
          <cell r="B411" t="str">
            <v>Fondo mixto de fomento a la investigación científica y tecnológica CONACYT-Gobierno del Estado de Nuevo León</v>
          </cell>
          <cell r="C411" t="str">
            <v>11547</v>
          </cell>
        </row>
        <row r="412">
          <cell r="B412" t="str">
            <v>Fondo mixto de fomento a la investigación científica y tecnológica CONACYT-Gobierno del Estado de Puebla</v>
          </cell>
          <cell r="C412" t="str">
            <v>11548</v>
          </cell>
        </row>
        <row r="413">
          <cell r="B413" t="str">
            <v>Fondo mixto de fomento a la investigación científica y tecnológica CONACYT-Gobierno del Estado de Querétaro</v>
          </cell>
          <cell r="C413" t="str">
            <v>11549</v>
          </cell>
        </row>
        <row r="414">
          <cell r="B414" t="str">
            <v>Fondo mixto de fomento a la investigación científica y tecnológica CONACYT-Gobierno del Estado de San Luis Potosí</v>
          </cell>
          <cell r="C414" t="str">
            <v>11550</v>
          </cell>
        </row>
        <row r="415">
          <cell r="B415" t="str">
            <v>Fondo mixto de fomento a la investigación científica y tecnológica CONACYT-Gobierno del Estado de Tlaxcala</v>
          </cell>
          <cell r="C415" t="str">
            <v>11551</v>
          </cell>
        </row>
        <row r="416">
          <cell r="B416" t="str">
            <v>Fondo mixto de fomento a la investigación científica y tecnológica CONACYT-Gobierno del Estado de Zacatecas</v>
          </cell>
          <cell r="C416" t="str">
            <v>11552</v>
          </cell>
        </row>
        <row r="417">
          <cell r="B417" t="str">
            <v>Fondo Mixto de Mazatlán</v>
          </cell>
          <cell r="C417" t="str">
            <v>21008</v>
          </cell>
        </row>
        <row r="418">
          <cell r="B418" t="str">
            <v>Fondo Mixto del Estado de Morelos</v>
          </cell>
          <cell r="C418" t="str">
            <v>21009</v>
          </cell>
        </row>
        <row r="419">
          <cell r="B419" t="str">
            <v>Fondo Mixto Mundo Maya</v>
          </cell>
          <cell r="C419" t="str">
            <v>21010</v>
          </cell>
        </row>
        <row r="420">
          <cell r="B420" t="str">
            <v>Fondo nacional de cooperación internacional para el desarrollo</v>
          </cell>
          <cell r="C420" t="str">
            <v>05102</v>
          </cell>
        </row>
        <row r="421">
          <cell r="B421" t="str">
            <v>Fondo Nacional de Fomento al Turismo</v>
          </cell>
          <cell r="C421" t="str">
            <v>21160</v>
          </cell>
        </row>
        <row r="422">
          <cell r="B422" t="str">
            <v>Fondo Nacional de Seguridad para Cruces Viales Ferroviarios</v>
          </cell>
          <cell r="C422" t="str">
            <v>09014</v>
          </cell>
        </row>
        <row r="423">
          <cell r="B423" t="str">
            <v>Fondo Nacional para el Fomento de las Artesanías</v>
          </cell>
          <cell r="C423" t="str">
            <v>20312</v>
          </cell>
        </row>
        <row r="424">
          <cell r="B424" t="str">
            <v>Fondo Nacional para el Fortalecimiento y Modernización de la Impartición de Justicia (FONDO JURICA)</v>
          </cell>
          <cell r="C424" t="str">
            <v>03302</v>
          </cell>
        </row>
        <row r="425">
          <cell r="B425" t="str">
            <v>Fondo para ayudas extraordinarias con motivo del incendio de la Guardería ABC</v>
          </cell>
          <cell r="C425" t="str">
            <v>00648</v>
          </cell>
        </row>
        <row r="426">
          <cell r="B426" t="str">
            <v>Fondo para el cambio climático</v>
          </cell>
          <cell r="C426" t="str">
            <v>16003</v>
          </cell>
        </row>
        <row r="427">
          <cell r="B427" t="str">
            <v>Fondo para el Cumplimiento del Programa de Infraestructura Inmobiliaria y para la Atención Ciudadana y el Mejoramiento de Módulos del Instituto Nacional Electoral</v>
          </cell>
          <cell r="C427" t="str">
            <v>22200</v>
          </cell>
        </row>
        <row r="428">
          <cell r="B428" t="str">
            <v>Fondo para el deporte de alto rendimiento</v>
          </cell>
          <cell r="C428" t="str">
            <v>11240</v>
          </cell>
        </row>
        <row r="429">
          <cell r="B429" t="str">
            <v>Fondo para el Desarrollo de Recursos Humanos (*)</v>
          </cell>
          <cell r="C429" t="str">
            <v>11275</v>
          </cell>
        </row>
        <row r="430">
          <cell r="B430" t="str">
            <v>Fondo para el fomento y apoyo a la investigación científica y tecnológica en bioseguridad y biotecnología</v>
          </cell>
          <cell r="C430" t="str">
            <v>11553</v>
          </cell>
        </row>
        <row r="431">
          <cell r="B431" t="str">
            <v>Fondo para el Mejoramiento de la Procuración de Justicia</v>
          </cell>
          <cell r="C431">
            <v>17010</v>
          </cell>
        </row>
        <row r="432">
          <cell r="B432" t="str">
            <v>Fondo para el ordenamiento de la propiedad rural</v>
          </cell>
          <cell r="C432" t="str">
            <v>15008</v>
          </cell>
        </row>
        <row r="433">
          <cell r="B433" t="str">
            <v>Fondo para la administración de los recursos provenientes de sentencias que deriven de las Acciones Colectivas Difusas, a que se refiere el artículo 624 del Código Federal de Procedimientos Civiles</v>
          </cell>
          <cell r="C433" t="str">
            <v>03210</v>
          </cell>
        </row>
        <row r="434">
          <cell r="B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34" t="str">
            <v>06203</v>
          </cell>
        </row>
        <row r="435">
          <cell r="B435" t="str">
            <v>Fondo para la biodiversidad</v>
          </cell>
          <cell r="C435" t="str">
            <v>16004</v>
          </cell>
        </row>
        <row r="436">
          <cell r="B436" t="str">
            <v>Fondo para la participación de riesgos 11480</v>
          </cell>
          <cell r="C436" t="str">
            <v>06790</v>
          </cell>
        </row>
        <row r="437">
          <cell r="B437" t="str">
            <v>Fondo para la participación de riesgos en fianzas</v>
          </cell>
          <cell r="C437" t="str">
            <v>06791</v>
          </cell>
        </row>
        <row r="438">
          <cell r="B438" t="str">
            <v>Fondo para la prevención de desastres naturales</v>
          </cell>
          <cell r="C438" t="str">
            <v>04014</v>
          </cell>
        </row>
        <row r="439">
          <cell r="B439" t="str">
            <v>Fondo para la protección de personas defensoras de derechos humanos y periodistas</v>
          </cell>
          <cell r="C439" t="str">
            <v>04015</v>
          </cell>
        </row>
        <row r="440">
          <cell r="B440" t="str">
            <v>Fondo para la transición energética y el aprovechamiento sustentable de la energía</v>
          </cell>
          <cell r="C440" t="str">
            <v>18011</v>
          </cell>
        </row>
        <row r="441">
          <cell r="B441" t="str">
            <v>Fondo para los trabajadores por prima de antigüedad de EDUCAL</v>
          </cell>
          <cell r="C441" t="str">
            <v>11286</v>
          </cell>
        </row>
        <row r="442">
          <cell r="B442" t="str">
            <v>Fondo para solventar las contingencias derivadas de juicios laborales de la Comisión Federal de Competencia Económica</v>
          </cell>
          <cell r="C442" t="str">
            <v>10112</v>
          </cell>
        </row>
        <row r="443">
          <cell r="B443" t="str">
            <v>Fondo sectorial CONACYT – INEGI</v>
          </cell>
          <cell r="C443" t="str">
            <v>11554</v>
          </cell>
        </row>
        <row r="444">
          <cell r="B444" t="str">
            <v>Fondo sectorial CONACYT - Secretaría de Energía - Hidrocarburos</v>
          </cell>
          <cell r="C444" t="str">
            <v>11555</v>
          </cell>
        </row>
        <row r="445">
          <cell r="B445" t="str">
            <v>Fondo sectorial CONACYT - Secretaría de Energía - Sustentabilidad energética</v>
          </cell>
          <cell r="C445" t="str">
            <v>11556</v>
          </cell>
        </row>
        <row r="446">
          <cell r="B446" t="str">
            <v>Fondo sectorial CONACYT - SEGOB - CNS para la seguridad pública</v>
          </cell>
          <cell r="C446" t="str">
            <v>11557</v>
          </cell>
        </row>
        <row r="447">
          <cell r="B447" t="str">
            <v>Fondo sectorial de innovación Secretaría de Economía - CONACYT</v>
          </cell>
          <cell r="C447" t="str">
            <v>11558</v>
          </cell>
        </row>
        <row r="448">
          <cell r="B448" t="str">
            <v>Fondo sectorial de investigación ambiental</v>
          </cell>
          <cell r="C448" t="str">
            <v>11559</v>
          </cell>
        </row>
        <row r="449">
          <cell r="B449" t="str">
            <v>Fondo sectorial de investigación en materias agrícola, pecuaria, acuacultura, agrobiotecnología y recursos fitogenéticos</v>
          </cell>
          <cell r="C449" t="str">
            <v>11560</v>
          </cell>
        </row>
        <row r="450">
          <cell r="B450" t="str">
            <v>Fondo sectorial de investigación en salud y seguridad social</v>
          </cell>
          <cell r="C450" t="str">
            <v>11561</v>
          </cell>
        </row>
        <row r="451">
          <cell r="B451" t="str">
            <v>Fondo sectorial de investigación INIFED - CONACYT</v>
          </cell>
          <cell r="C451" t="str">
            <v>11562</v>
          </cell>
        </row>
        <row r="452">
          <cell r="B452" t="str">
            <v>Fondo sectorial de investigación para el desarrollo aeroportuario y la navegación aérea</v>
          </cell>
          <cell r="C452" t="str">
            <v>11563</v>
          </cell>
        </row>
        <row r="453">
          <cell r="B453" t="str">
            <v>Fondo sectorial de investigación para el desarrollo social</v>
          </cell>
          <cell r="C453" t="str">
            <v>11564</v>
          </cell>
        </row>
        <row r="454">
          <cell r="B454" t="str">
            <v>Fondo sectorial de investigación para la educación</v>
          </cell>
          <cell r="C454" t="str">
            <v>11565</v>
          </cell>
        </row>
        <row r="455">
          <cell r="B455" t="str">
            <v>Fondo Sectorial de Investigación para la Evaluación de la Educación CONACYT-INEE</v>
          </cell>
          <cell r="C455" t="str">
            <v>11575</v>
          </cell>
        </row>
        <row r="456">
          <cell r="B456" t="str">
            <v>Fondo sectorial de investigación Secretaría de Relaciones Exteriores</v>
          </cell>
          <cell r="C456" t="str">
            <v>11566</v>
          </cell>
        </row>
        <row r="457">
          <cell r="B457" t="str">
            <v>Fondo Sectorial de Investigación sobre Pobreza, Monitoreo y Evaluación CONACYT-CONEVAL</v>
          </cell>
          <cell r="C457" t="str">
            <v>11576</v>
          </cell>
        </row>
        <row r="458">
          <cell r="B458" t="str">
            <v>Fondo sectorial de investigación y desarrollo en ciencias navales</v>
          </cell>
          <cell r="C458" t="str">
            <v>11567</v>
          </cell>
        </row>
        <row r="459">
          <cell r="B459" t="str">
            <v>Fondo sectorial de investigación y desarrollo INMUJERES-CONACYT</v>
          </cell>
          <cell r="C459" t="str">
            <v>11568</v>
          </cell>
        </row>
        <row r="460">
          <cell r="B460" t="str">
            <v>Fondo sectorial de investigación y desarrollo sobre el agua</v>
          </cell>
          <cell r="C460" t="str">
            <v>11569</v>
          </cell>
        </row>
        <row r="461">
          <cell r="B461" t="str">
            <v>Fondo sectorial de investigación, desarrollo tecnológico e innovación del Ejército y Fuerza Aérea Mexicanos, CONACYT – SEDENA</v>
          </cell>
          <cell r="C461" t="str">
            <v>11570</v>
          </cell>
        </row>
        <row r="462">
          <cell r="B462" t="str">
            <v>Fondo sectorial de investigación, desarrollo tecnológico e innovación en actividades espaciales, CONACYT – AEM</v>
          </cell>
          <cell r="C462" t="str">
            <v>11571</v>
          </cell>
        </row>
        <row r="463">
          <cell r="B463" t="str">
            <v>Fondo sectorial para investigación y desarrollo tecnológico en energía</v>
          </cell>
          <cell r="C463" t="str">
            <v>11572</v>
          </cell>
        </row>
        <row r="464">
          <cell r="B464" t="str">
            <v>Fondo sectorial para la investigación, el desarrollo y la innovación tecnológica en turismo</v>
          </cell>
          <cell r="C464" t="str">
            <v>11573</v>
          </cell>
        </row>
        <row r="465">
          <cell r="B465" t="str">
            <v>Fondo sectorial para la investigación, el desarrollo y la innovación tecnológica forestal</v>
          </cell>
          <cell r="C465" t="str">
            <v>11574</v>
          </cell>
        </row>
        <row r="466">
          <cell r="B466" t="str">
            <v>Grupo Aeroportuario de la Ciudad de México, S.A. de C.V.</v>
          </cell>
          <cell r="C466" t="str">
            <v>09450</v>
          </cell>
        </row>
        <row r="467">
          <cell r="B467" t="str">
            <v>Guardia Nacional</v>
          </cell>
          <cell r="C467" t="str">
            <v>28001</v>
          </cell>
        </row>
        <row r="468">
          <cell r="B468" t="str">
            <v>Hospital General "Dr. Manuel Gea González"</v>
          </cell>
          <cell r="C468" t="str">
            <v>12195</v>
          </cell>
        </row>
        <row r="469">
          <cell r="B469" t="str">
            <v>Hospital General de México "Dr. Eduardo Liceaga"</v>
          </cell>
          <cell r="C469" t="str">
            <v>12197</v>
          </cell>
        </row>
        <row r="470">
          <cell r="B470" t="str">
            <v>Hospital Infantil de México Federico Gómez</v>
          </cell>
          <cell r="C470" t="str">
            <v>12200</v>
          </cell>
        </row>
        <row r="471">
          <cell r="B471" t="str">
            <v>Hospital Juárez de México</v>
          </cell>
          <cell r="C471" t="str">
            <v>12190</v>
          </cell>
        </row>
        <row r="472">
          <cell r="B472" t="str">
            <v>Hospital Regional de Alta Especialidad de Ciudad Victoria "Bicentenario 2010"</v>
          </cell>
          <cell r="C472" t="str">
            <v>12213</v>
          </cell>
        </row>
        <row r="473">
          <cell r="B473" t="str">
            <v>Hospital Regional de Alta Especialidad de Ixtapaluca</v>
          </cell>
          <cell r="C473" t="str">
            <v>12214</v>
          </cell>
        </row>
        <row r="474">
          <cell r="B474" t="str">
            <v>Hospital Regional de Alta Especialidad de la Península de Yucatán</v>
          </cell>
          <cell r="C474" t="str">
            <v>12212</v>
          </cell>
        </row>
        <row r="475">
          <cell r="B475" t="str">
            <v>Hospital Regional de Alta Especialidad de Oaxaca</v>
          </cell>
          <cell r="C475" t="str">
            <v>12211</v>
          </cell>
        </row>
        <row r="476">
          <cell r="B476" t="str">
            <v>Hospital Regional de Alta Especialidad del Bajío</v>
          </cell>
          <cell r="C476" t="str">
            <v>12210</v>
          </cell>
        </row>
        <row r="477">
          <cell r="B477" t="str">
            <v>Impresora y Encuadernadora Progreso, S.A. de C.V.</v>
          </cell>
          <cell r="C477" t="str">
            <v>11190</v>
          </cell>
        </row>
        <row r="478">
          <cell r="B478" t="str">
            <v>Impuesto Especial sobre Producción y Servicios</v>
          </cell>
          <cell r="C478" t="str">
            <v>06041</v>
          </cell>
        </row>
        <row r="479">
          <cell r="B479" t="str">
            <v>Impuesto sobre la renta participable</v>
          </cell>
          <cell r="C479" t="str">
            <v>06042</v>
          </cell>
        </row>
        <row r="480">
          <cell r="B480" t="str">
            <v>INFOTEC Centro de Investigación e Innovación en Tecnologías de la Información y Comunicación</v>
          </cell>
          <cell r="C480" t="str">
            <v>11262</v>
          </cell>
        </row>
        <row r="481">
          <cell r="B481" t="str">
            <v>Instituto de Administración y Avalúos de Bienes Nacionales</v>
          </cell>
          <cell r="C481" t="str">
            <v>27001</v>
          </cell>
        </row>
        <row r="482">
          <cell r="B482" t="str">
            <v>Instituto de Ecología, A.C.</v>
          </cell>
          <cell r="C482" t="str">
            <v>11279</v>
          </cell>
        </row>
        <row r="483">
          <cell r="B483" t="str">
            <v>Instituto de Investigaciones "Dr. José María Luis Mora"</v>
          </cell>
          <cell r="C483" t="str">
            <v>11280</v>
          </cell>
        </row>
        <row r="484">
          <cell r="B484" t="str">
            <v>Instituto de los Mexicanos en el Exterior (*)</v>
          </cell>
          <cell r="C484" t="str">
            <v>05001</v>
          </cell>
        </row>
        <row r="485">
          <cell r="B485" t="str">
            <v>Instituto de Salud para el Bienestar</v>
          </cell>
          <cell r="C485">
            <v>12380</v>
          </cell>
        </row>
        <row r="486">
          <cell r="B486" t="str">
            <v>Instituto de Seguridad Social para las Fuerzas Armadas Mexicanas</v>
          </cell>
          <cell r="C486" t="str">
            <v>07150</v>
          </cell>
        </row>
        <row r="487">
          <cell r="B487" t="str">
            <v>Instituto de Seguridad y Servicios Sociales de los Trabajadores del Estado</v>
          </cell>
          <cell r="C487" t="str">
            <v>00637</v>
          </cell>
        </row>
        <row r="488">
          <cell r="B488" t="str">
            <v>Instituto del Fondo Nacional de la Vivienda para los Trabajadores</v>
          </cell>
          <cell r="C488" t="str">
            <v>00635</v>
          </cell>
        </row>
        <row r="489">
          <cell r="B489" t="str">
            <v>Instituto del Fondo Nacional para el Consumo de los Trabajadores</v>
          </cell>
          <cell r="C489" t="str">
            <v>14120</v>
          </cell>
        </row>
        <row r="490">
          <cell r="B490" t="str">
            <v>Instituto Federal de Telecomunicaciones</v>
          </cell>
          <cell r="C490" t="str">
            <v>09121</v>
          </cell>
        </row>
        <row r="491">
          <cell r="B491" t="str">
            <v>Instituto Matías Romero (*)</v>
          </cell>
          <cell r="C491" t="str">
            <v>05002</v>
          </cell>
        </row>
        <row r="492">
          <cell r="B492" t="str">
            <v>Instituto Mexicano de Cinematografía</v>
          </cell>
          <cell r="C492" t="str">
            <v>11312</v>
          </cell>
        </row>
        <row r="493">
          <cell r="B493" t="str">
            <v>Instituto Mexicano de la Juventud</v>
          </cell>
          <cell r="C493" t="str">
            <v>11318</v>
          </cell>
        </row>
        <row r="494">
          <cell r="B494" t="str">
            <v>Instituto Mexicano de la Propiedad Industrial</v>
          </cell>
          <cell r="C494" t="str">
            <v>10265</v>
          </cell>
        </row>
        <row r="495">
          <cell r="B495" t="str">
            <v>Instituto Mexicano de la Radio</v>
          </cell>
          <cell r="C495" t="str">
            <v>11321</v>
          </cell>
        </row>
        <row r="496">
          <cell r="B496" t="str">
            <v>Instituto Mexicano de Tecnología del Agua</v>
          </cell>
          <cell r="C496" t="str">
            <v>16111</v>
          </cell>
        </row>
        <row r="497">
          <cell r="B497" t="str">
            <v>Instituto Mexicano del Petróleo</v>
          </cell>
          <cell r="C497" t="str">
            <v>18474</v>
          </cell>
        </row>
        <row r="498">
          <cell r="B498" t="str">
            <v>Instituto Mexicano del Seguro Social</v>
          </cell>
          <cell r="C498" t="str">
            <v>00641</v>
          </cell>
        </row>
        <row r="499">
          <cell r="B499" t="str">
            <v>Instituto Mexicano del Transporte (*)</v>
          </cell>
          <cell r="C499" t="str">
            <v>09001</v>
          </cell>
        </row>
        <row r="500">
          <cell r="B500" t="str">
            <v>Instituto Nacional de Antropología e Historia</v>
          </cell>
          <cell r="C500" t="str">
            <v>11151</v>
          </cell>
        </row>
        <row r="501">
          <cell r="B501" t="str">
            <v>Instituto Nacional de Astrofísica, Óptica y Electrónica</v>
          </cell>
          <cell r="C501" t="str">
            <v>11290</v>
          </cell>
        </row>
        <row r="502">
          <cell r="B502" t="str">
            <v>Instituto Nacional de Bellas Artes y Literatura</v>
          </cell>
          <cell r="C502" t="str">
            <v>11161</v>
          </cell>
        </row>
        <row r="503">
          <cell r="B503" t="str">
            <v>Instituto Nacional de Cancerología</v>
          </cell>
          <cell r="C503" t="str">
            <v>12215</v>
          </cell>
        </row>
        <row r="504">
          <cell r="B504" t="str">
            <v>Instituto Nacional de Cardiología Ignacio Chávez</v>
          </cell>
          <cell r="C504" t="str">
            <v>12220</v>
          </cell>
        </row>
        <row r="505">
          <cell r="B505" t="str">
            <v>Instituto Nacional de Ciencias Médicas y Nutrición Salvador Zubirán</v>
          </cell>
          <cell r="C505" t="str">
            <v>12226</v>
          </cell>
        </row>
        <row r="506">
          <cell r="B506" t="str">
            <v>Instituto Nacional de Ciencias Penales</v>
          </cell>
          <cell r="C506" t="str">
            <v>17110</v>
          </cell>
        </row>
        <row r="507">
          <cell r="B507" t="str">
            <v>Instituto Nacional de Ecología y Cambio Climático</v>
          </cell>
          <cell r="C507" t="str">
            <v>16121</v>
          </cell>
        </row>
        <row r="508">
          <cell r="B508" t="str">
            <v>Instituto Nacional de Electricidad y Energías Limpias</v>
          </cell>
          <cell r="C508" t="str">
            <v>18470</v>
          </cell>
        </row>
        <row r="509">
          <cell r="B509" t="str">
            <v>Instituto Nacional de Enfermedades Respiratorias Ismael Cosío Villegas</v>
          </cell>
          <cell r="C509" t="str">
            <v>12223</v>
          </cell>
        </row>
        <row r="510">
          <cell r="B510" t="str">
            <v>Instituto Nacional de Estadística y Geografía</v>
          </cell>
          <cell r="C510" t="str">
            <v>40100</v>
          </cell>
        </row>
        <row r="511">
          <cell r="B511" t="str">
            <v>Instituto Nacional de Estudios Históricos de las Revoluciones de México</v>
          </cell>
          <cell r="C511" t="str">
            <v>11199</v>
          </cell>
        </row>
        <row r="512">
          <cell r="B512" t="str">
            <v>Instituto Nacional de Geriatría (*)</v>
          </cell>
          <cell r="C512" t="str">
            <v>12012</v>
          </cell>
        </row>
        <row r="513">
          <cell r="B513" t="str">
            <v>Instituto Nacional de Investigaciones Forestales, Agrícolas y Pecuarias</v>
          </cell>
          <cell r="C513" t="str">
            <v>08170</v>
          </cell>
        </row>
        <row r="514">
          <cell r="B514" t="str">
            <v>Instituto Nacional de Investigaciones Nucleares</v>
          </cell>
          <cell r="C514" t="str">
            <v>18476</v>
          </cell>
        </row>
        <row r="515">
          <cell r="B515" t="str">
            <v>Instituto Nacional de la Economía Social</v>
          </cell>
          <cell r="C515" t="str">
            <v>20100</v>
          </cell>
        </row>
        <row r="516">
          <cell r="B516" t="str">
            <v>Instituto Nacional de la Infraestructura Física Educativa</v>
          </cell>
          <cell r="C516">
            <v>11140</v>
          </cell>
        </row>
        <row r="517">
          <cell r="B517" t="str">
            <v>Instituto Nacional de las Mujeres</v>
          </cell>
          <cell r="C517" t="str">
            <v>06104</v>
          </cell>
        </row>
        <row r="518">
          <cell r="B518" t="str">
            <v>Instituto Nacional de las Personas Adultas Mayores</v>
          </cell>
          <cell r="C518" t="str">
            <v>20410</v>
          </cell>
        </row>
        <row r="519">
          <cell r="B519" t="str">
            <v>Instituto Nacional de Lenguas Indígenas</v>
          </cell>
          <cell r="C519" t="str">
            <v>11311</v>
          </cell>
        </row>
        <row r="520">
          <cell r="B520" t="str">
            <v>Instituto Nacional de los Pueblos Indígenas</v>
          </cell>
          <cell r="C520" t="str">
            <v>00625</v>
          </cell>
        </row>
        <row r="521">
          <cell r="B521" t="str">
            <v>Instituto Nacional de Medicina Genómica</v>
          </cell>
          <cell r="C521" t="str">
            <v>12370</v>
          </cell>
        </row>
        <row r="522">
          <cell r="B522" t="str">
            <v>Instituto Nacional de Migración</v>
          </cell>
          <cell r="C522" t="str">
            <v>04111</v>
          </cell>
        </row>
        <row r="523">
          <cell r="B523" t="str">
            <v>Instituto Nacional de Neurología y Neurocirugía Manuel Velasco Suárez</v>
          </cell>
          <cell r="C523" t="str">
            <v>12230</v>
          </cell>
        </row>
        <row r="524">
          <cell r="B524" t="str">
            <v>Instituto Nacional de Pediatría</v>
          </cell>
          <cell r="C524" t="str">
            <v>12245</v>
          </cell>
        </row>
        <row r="525">
          <cell r="B525" t="str">
            <v>Instituto Nacional de Perinatología Isidro Espinosa de los Reyes</v>
          </cell>
          <cell r="C525" t="str">
            <v>12250</v>
          </cell>
        </row>
        <row r="526">
          <cell r="B526" t="str">
            <v>Instituto Nacional de Pesca</v>
          </cell>
          <cell r="C526" t="str">
            <v>08198</v>
          </cell>
        </row>
        <row r="527">
          <cell r="B527" t="str">
            <v>Instituto Nacional de Psiquiatría Ramón de la Fuente Muñiz</v>
          </cell>
          <cell r="C527" t="str">
            <v>12295</v>
          </cell>
        </row>
        <row r="528">
          <cell r="B528" t="str">
            <v>Instituto Nacional de Rehabilitación Luis Guillermo Ibarra Ibarra</v>
          </cell>
          <cell r="C528" t="str">
            <v>12329</v>
          </cell>
        </row>
        <row r="529">
          <cell r="B529" t="str">
            <v>Instituto Nacional de Salud Pública</v>
          </cell>
          <cell r="C529" t="str">
            <v>12270</v>
          </cell>
        </row>
        <row r="530">
          <cell r="B530" t="str">
            <v>Instituto Nacional de Transparencia, Acceso a la Información y Protección de Datos Personales</v>
          </cell>
          <cell r="C530" t="str">
            <v>06738</v>
          </cell>
        </row>
        <row r="531">
          <cell r="B531" t="str">
            <v>Instituto Nacional del Derecho de Autor (*)</v>
          </cell>
          <cell r="C531" t="str">
            <v>11142</v>
          </cell>
        </row>
        <row r="532">
          <cell r="B532" t="str">
            <v>Instituto Nacional del Suelo Sustentable</v>
          </cell>
          <cell r="C532" t="str">
            <v>15075</v>
          </cell>
        </row>
        <row r="533">
          <cell r="B533" t="str">
            <v>Instituto Nacional Electoral</v>
          </cell>
          <cell r="C533" t="str">
            <v>22100</v>
          </cell>
        </row>
        <row r="534">
          <cell r="B534" t="str">
            <v>Instituto Nacional para el Desarrollo de Capacidades del Sector Rural, A.C.</v>
          </cell>
          <cell r="C534" t="str">
            <v>08162</v>
          </cell>
        </row>
        <row r="535">
          <cell r="B535" t="str">
            <v>Instituto Nacional para el Federalismo y el Desarrollo Municipal (*)</v>
          </cell>
          <cell r="C535" t="str">
            <v>04005</v>
          </cell>
        </row>
        <row r="536">
          <cell r="B536" t="str">
            <v>Instituto Nacional para la Educación de los Adultos</v>
          </cell>
          <cell r="C536" t="str">
            <v>11310</v>
          </cell>
        </row>
        <row r="537">
          <cell r="B537" t="str">
            <v>Instituto para Devolver al Pueblo lo Robado</v>
          </cell>
          <cell r="C537" t="str">
            <v>06812</v>
          </cell>
        </row>
        <row r="538">
          <cell r="B538" t="str">
            <v>Instituto para el Desarrollo Técnico de las Haciendas Públicas</v>
          </cell>
          <cell r="C538" t="str">
            <v>06110</v>
          </cell>
        </row>
        <row r="539">
          <cell r="B539" t="str">
            <v>Instituto para la Protección al Ahorro Bancario</v>
          </cell>
          <cell r="C539" t="str">
            <v>06747</v>
          </cell>
        </row>
        <row r="540">
          <cell r="B540" t="str">
            <v>Instituto Politécnico Nacional</v>
          </cell>
          <cell r="C540" t="str">
            <v>11171</v>
          </cell>
        </row>
        <row r="541">
          <cell r="B541" t="str">
            <v>Instituto Potosino de Investigación Científica y Tecnológica, A.C.</v>
          </cell>
          <cell r="C541" t="str">
            <v>53110</v>
          </cell>
        </row>
        <row r="542">
          <cell r="B542" t="str">
            <v>Junta Federal de Conciliación y Arbitraje</v>
          </cell>
          <cell r="C542" t="str">
            <v>14100</v>
          </cell>
        </row>
        <row r="543">
          <cell r="B543" t="str">
            <v>La transferencia  del Fondo Mexicano del Petróleo para la Estabilización y el Desarrollo</v>
          </cell>
          <cell r="C543" t="str">
            <v>06043</v>
          </cell>
        </row>
        <row r="544">
          <cell r="B544" t="str">
            <v>Laboratorios de Biológicos y Reactivos de México, S.A. de C.V.</v>
          </cell>
          <cell r="C544" t="str">
            <v>12277</v>
          </cell>
        </row>
        <row r="545">
          <cell r="B545" t="str">
            <v>Liconsa, S.A. de C.V.</v>
          </cell>
          <cell r="C545" t="str">
            <v>20143</v>
          </cell>
        </row>
        <row r="546">
          <cell r="B546" t="str">
            <v>Lotería Nacional (LN) (Antes Pronósticos para la Asistencia Pública)</v>
          </cell>
          <cell r="C546" t="str">
            <v>06810</v>
          </cell>
        </row>
        <row r="547">
          <cell r="B547" t="str">
            <v>Lotería Nacional para la Asistencia Pública</v>
          </cell>
          <cell r="C547" t="str">
            <v>06750</v>
          </cell>
        </row>
        <row r="548">
          <cell r="B548" t="str">
            <v>M. 133.- Fraccionamiento Agua Hedionda</v>
          </cell>
          <cell r="C548" t="str">
            <v>06004</v>
          </cell>
        </row>
        <row r="549">
          <cell r="B549" t="str">
            <v>Mand. 1312.- Juicio promovido por ICA vs INECEL de la República de Ecuador</v>
          </cell>
          <cell r="C549" t="str">
            <v>06044</v>
          </cell>
        </row>
        <row r="550">
          <cell r="B550" t="str">
            <v>Mandato Antiguo Colegio de San Idelfonso</v>
          </cell>
          <cell r="C550" t="str">
            <v>11146</v>
          </cell>
        </row>
        <row r="551">
          <cell r="B551" t="str">
            <v>Mandato del fondo nacional para la cultura y las artes</v>
          </cell>
          <cell r="C551" t="str">
            <v>11147</v>
          </cell>
        </row>
        <row r="552">
          <cell r="B552" t="str">
            <v>Mandato extinta Comisión Monetaria</v>
          </cell>
          <cell r="C552" t="str">
            <v>06045</v>
          </cell>
        </row>
        <row r="553">
          <cell r="B553" t="str">
            <v>Mandato fiduciario de inversión y admón. apoyo financiero a favor del Fideicomiso Sindicatura de Promotora del Valle de Morelia (PROVAM)</v>
          </cell>
          <cell r="C553" t="str">
            <v>06046</v>
          </cell>
        </row>
        <row r="554">
          <cell r="B554" t="str">
            <v>Mandato Pago</v>
          </cell>
          <cell r="C554" t="str">
            <v>06053</v>
          </cell>
        </row>
        <row r="555">
          <cell r="B555" t="str">
            <v>Mandato para el establecimiento del Fondo de Contingencia de las RME´S</v>
          </cell>
          <cell r="C555" t="str">
            <v>05006</v>
          </cell>
        </row>
        <row r="556">
          <cell r="B556" t="str">
            <v>Mandato para el Fondo de apoyo al proyecto en el Distrito Federal</v>
          </cell>
          <cell r="C556" t="str">
            <v>11023</v>
          </cell>
        </row>
        <row r="557">
          <cell r="B557" t="str">
            <v>Mandato para la Estrategia de Fortalecimiento para la Atención a Mexicanos en Estados Unidos</v>
          </cell>
          <cell r="C557" t="str">
            <v>05103</v>
          </cell>
        </row>
        <row r="558">
          <cell r="B558" t="str">
            <v>Mandato SHCP Mex. Tex Development Corp.</v>
          </cell>
          <cell r="C558" t="str">
            <v>06048</v>
          </cell>
        </row>
        <row r="559">
          <cell r="B559" t="str">
            <v>Mario Renato Menéndez Rodríguez 7997</v>
          </cell>
          <cell r="C559" t="str">
            <v>06793</v>
          </cell>
        </row>
        <row r="560">
          <cell r="B560" t="str">
            <v>México Emprende</v>
          </cell>
          <cell r="C560" t="str">
            <v>10212</v>
          </cell>
        </row>
        <row r="561">
          <cell r="B561" t="str">
            <v>Morena</v>
          </cell>
          <cell r="C561" t="str">
            <v>22300</v>
          </cell>
        </row>
        <row r="562">
          <cell r="B562" t="str">
            <v>Movimiento Ciudadano</v>
          </cell>
          <cell r="C562" t="str">
            <v>22310</v>
          </cell>
        </row>
        <row r="563">
          <cell r="B563" t="str">
            <v>Museo Dolores Olmedo Patiño</v>
          </cell>
          <cell r="C563" t="str">
            <v>06049</v>
          </cell>
        </row>
        <row r="564">
          <cell r="B564" t="str">
            <v>Nacional Financiera, S.N.C.</v>
          </cell>
          <cell r="C564" t="str">
            <v>06780</v>
          </cell>
        </row>
        <row r="565">
          <cell r="B565" t="str">
            <v>Notimex, Agencia de Noticias del Estado Mexicano</v>
          </cell>
          <cell r="C565" t="str">
            <v>06630</v>
          </cell>
        </row>
        <row r="566">
          <cell r="B566" t="str">
            <v>Oficina de la Presidencia de la República</v>
          </cell>
          <cell r="C566" t="str">
            <v>02100</v>
          </cell>
        </row>
        <row r="567">
          <cell r="B567" t="str">
            <v>Orden Mexicana de Profesionales Marítimos y Portuarios, Similares y Conexos</v>
          </cell>
          <cell r="C567" t="str">
            <v>60277</v>
          </cell>
        </row>
        <row r="568">
          <cell r="B568" t="str">
            <v>Organismo Coordinador de las Universidades para el Bienestar Benito Juárez García</v>
          </cell>
          <cell r="C568">
            <v>11600</v>
          </cell>
        </row>
        <row r="569">
          <cell r="B569" t="str">
            <v>Organismo Coordinador de las Universidades para el Bienestar Benito Juárez García</v>
          </cell>
          <cell r="C569" t="str">
            <v>20001</v>
          </cell>
        </row>
        <row r="570">
          <cell r="B570" t="str">
            <v>Organismo Promotor de Inversiones en Telecomunicaciones</v>
          </cell>
          <cell r="C570" t="str">
            <v>09011</v>
          </cell>
        </row>
        <row r="571">
          <cell r="B571" t="str">
            <v>Para apoyar la construcción y equipamiento del nuevo recinto legislativo de la Cámara de Senadores</v>
          </cell>
          <cell r="C571" t="str">
            <v>01301</v>
          </cell>
        </row>
        <row r="572">
          <cell r="B572" t="str">
            <v>Partido Acción Nacional</v>
          </cell>
          <cell r="C572" t="str">
            <v>22330</v>
          </cell>
        </row>
        <row r="573">
          <cell r="B573" t="str">
            <v>Partido de la Revolución Democrática</v>
          </cell>
          <cell r="C573" t="str">
            <v>22340</v>
          </cell>
        </row>
        <row r="574">
          <cell r="B574" t="str">
            <v>Partido del Trabajo</v>
          </cell>
          <cell r="C574" t="str">
            <v>22350</v>
          </cell>
        </row>
        <row r="575">
          <cell r="B575" t="str">
            <v>Partido Revolucionario Institucional</v>
          </cell>
          <cell r="C575" t="str">
            <v>22370</v>
          </cell>
        </row>
        <row r="576">
          <cell r="B576" t="str">
            <v>Partido Verde Ecologista de México</v>
          </cell>
          <cell r="C576" t="str">
            <v>22380</v>
          </cell>
        </row>
        <row r="577">
          <cell r="B577" t="str">
            <v>Patronato de Obras e Instalaciones del Instituto Politécnico Nacional</v>
          </cell>
          <cell r="C577" t="str">
            <v>11390</v>
          </cell>
        </row>
        <row r="578">
          <cell r="B578" t="str">
            <v>Pemex Exploración y Producción</v>
          </cell>
          <cell r="C578" t="str">
            <v>18575</v>
          </cell>
        </row>
        <row r="579">
          <cell r="B579" t="str">
            <v>Pemex Logística</v>
          </cell>
          <cell r="C579" t="str">
            <v>18570</v>
          </cell>
        </row>
        <row r="580">
          <cell r="B580" t="str">
            <v>Pemex Transformación Industrial</v>
          </cell>
          <cell r="C580" t="str">
            <v>18679</v>
          </cell>
        </row>
        <row r="581">
          <cell r="B581" t="str">
            <v>Pensiones complementarias para mandos medios y personal operativo de la Suprema Corte de Justicia de la Nación</v>
          </cell>
          <cell r="C581" t="str">
            <v>03303</v>
          </cell>
        </row>
        <row r="582">
          <cell r="B582" t="str">
            <v>Pensiones complementarias para servidores públicos de mando superior de la Suprema Corte de Justicia de la Nación</v>
          </cell>
          <cell r="C582" t="str">
            <v>03304</v>
          </cell>
        </row>
        <row r="583">
          <cell r="B583" t="str">
            <v>Petróleos Mexicanos</v>
          </cell>
          <cell r="C583" t="str">
            <v>18572</v>
          </cell>
        </row>
        <row r="584">
          <cell r="B584" t="str">
            <v>Plan de pensiones de contribución definida para el personal de mando del FIFOMI</v>
          </cell>
          <cell r="C584" t="str">
            <v>10103</v>
          </cell>
        </row>
        <row r="585">
          <cell r="B585" t="str">
            <v>Plan de pensiones personal operativo</v>
          </cell>
          <cell r="C585" t="str">
            <v>10104</v>
          </cell>
        </row>
        <row r="586">
          <cell r="B586" t="str">
            <v>Plan de prestaciones médicas</v>
          </cell>
          <cell r="C586" t="str">
            <v>03305</v>
          </cell>
        </row>
        <row r="587">
          <cell r="B587" t="str">
            <v>Prevención y Readaptación Social</v>
          </cell>
          <cell r="C587" t="str">
            <v>36700</v>
          </cell>
        </row>
        <row r="588">
          <cell r="B588" t="str">
            <v>Prima de antigüedad</v>
          </cell>
          <cell r="C588" t="str">
            <v>10105</v>
          </cell>
        </row>
        <row r="589">
          <cell r="B589" t="str">
            <v>Procuraduría Agraria</v>
          </cell>
          <cell r="C589" t="str">
            <v>15105</v>
          </cell>
        </row>
        <row r="590">
          <cell r="B590" t="str">
            <v>Procuraduría de la Defensa del Contribuyente</v>
          </cell>
          <cell r="C590" t="str">
            <v>00632</v>
          </cell>
        </row>
        <row r="591">
          <cell r="B591" t="str">
            <v>Procuraduría Federal de la Defensa del Trabajo</v>
          </cell>
          <cell r="C591" t="str">
            <v>14111</v>
          </cell>
        </row>
        <row r="592">
          <cell r="B592" t="str">
            <v>Procuraduría Federal de Protección al Ambiente</v>
          </cell>
          <cell r="C592" t="str">
            <v>16131</v>
          </cell>
        </row>
        <row r="593">
          <cell r="B593" t="str">
            <v>Procuraduría Federal del Consumidor</v>
          </cell>
          <cell r="C593" t="str">
            <v>10315</v>
          </cell>
        </row>
        <row r="594">
          <cell r="B594" t="str">
            <v>Productora Nacional de Biológicos Veterinarios</v>
          </cell>
          <cell r="C594" t="str">
            <v>08460</v>
          </cell>
        </row>
        <row r="595">
          <cell r="B595" t="str">
            <v>Programa Nacional de Superación de Personal Académico (SUPERA)</v>
          </cell>
          <cell r="C595" t="str">
            <v>11024</v>
          </cell>
        </row>
        <row r="596">
          <cell r="B596" t="str">
            <v>ProMéxico</v>
          </cell>
          <cell r="C596" t="str">
            <v>10110</v>
          </cell>
        </row>
        <row r="597">
          <cell r="B597" t="str">
            <v>Radio Educación (*)</v>
          </cell>
          <cell r="C597" t="str">
            <v>11143</v>
          </cell>
        </row>
        <row r="598">
          <cell r="B598" t="str">
            <v>Registro Agrario Nacional</v>
          </cell>
          <cell r="C598" t="str">
            <v>15111</v>
          </cell>
        </row>
        <row r="599">
          <cell r="B599" t="str">
            <v>Remanentes presupuestarios del año 1998 y anteriores</v>
          </cell>
          <cell r="C599" t="str">
            <v>03306</v>
          </cell>
        </row>
        <row r="600">
          <cell r="B600" t="str">
            <v>Sección Mexicana de la Comisión Internacional de Límites y Aguas entre México y Estados Unidos (*)</v>
          </cell>
          <cell r="C600" t="str">
            <v>05003</v>
          </cell>
        </row>
        <row r="601">
          <cell r="B601" t="str">
            <v>Secciones Mexicanas de las Comisiones Internacionales de Límites y Aguas entre México y Guatemala, y entre México y Belice (*)</v>
          </cell>
          <cell r="C601" t="str">
            <v>05004</v>
          </cell>
        </row>
        <row r="602">
          <cell r="B602" t="str">
            <v xml:space="preserve">Secretaría de Agricultura y Desarrollo Rural </v>
          </cell>
          <cell r="C602" t="str">
            <v>00008</v>
          </cell>
        </row>
        <row r="603">
          <cell r="B603" t="str">
            <v>Secretaría de Bienestar</v>
          </cell>
          <cell r="C603" t="str">
            <v>00020</v>
          </cell>
        </row>
        <row r="604">
          <cell r="B604" t="str">
            <v>Secretaría de Cultura</v>
          </cell>
          <cell r="C604" t="str">
            <v>11141</v>
          </cell>
        </row>
        <row r="605">
          <cell r="B605" t="str">
            <v>Secretaría de Desarrollo Agrario, Territorial y Urbano</v>
          </cell>
          <cell r="C605" t="str">
            <v>00015</v>
          </cell>
        </row>
        <row r="606">
          <cell r="B606" t="str">
            <v>Secretaría de Economía</v>
          </cell>
          <cell r="C606" t="str">
            <v>00010</v>
          </cell>
        </row>
        <row r="607">
          <cell r="B607" t="str">
            <v>Secretaría de Educación Pública</v>
          </cell>
          <cell r="C607" t="str">
            <v>00011</v>
          </cell>
        </row>
        <row r="608">
          <cell r="B608" t="str">
            <v>Secretaría de Energía</v>
          </cell>
          <cell r="C608" t="str">
            <v>00018</v>
          </cell>
        </row>
        <row r="609">
          <cell r="B609" t="str">
            <v>Secretaría de Gobernación</v>
          </cell>
          <cell r="C609" t="str">
            <v>00004</v>
          </cell>
        </row>
        <row r="610">
          <cell r="B610" t="str">
            <v>Secretaría de Hacienda y Crédito Público</v>
          </cell>
          <cell r="C610" t="str">
            <v>00006</v>
          </cell>
        </row>
        <row r="611">
          <cell r="B611" t="str">
            <v>Secretaría de Infraestructura, Comunicaciones y Transportes</v>
          </cell>
          <cell r="C611" t="str">
            <v>00009</v>
          </cell>
        </row>
        <row r="612">
          <cell r="B612" t="str">
            <v>Secretaría de la Defensa Nacional</v>
          </cell>
          <cell r="C612" t="str">
            <v>00007</v>
          </cell>
        </row>
        <row r="613">
          <cell r="B613" t="str">
            <v>Secretaría de la Función Pública</v>
          </cell>
          <cell r="C613" t="str">
            <v>00027</v>
          </cell>
        </row>
        <row r="614">
          <cell r="B614" t="str">
            <v>Secretaría de Marina</v>
          </cell>
          <cell r="C614" t="str">
            <v>00013</v>
          </cell>
        </row>
        <row r="615">
          <cell r="B615" t="str">
            <v>Secretaría de Medio Ambiente y Recursos Naturales</v>
          </cell>
          <cell r="C615" t="str">
            <v>00016</v>
          </cell>
        </row>
        <row r="616">
          <cell r="B616" t="str">
            <v>Secretaría de Relaciones Exteriores</v>
          </cell>
          <cell r="C616" t="str">
            <v>00005</v>
          </cell>
        </row>
        <row r="617">
          <cell r="B617" t="str">
            <v>Secretaría de Salud</v>
          </cell>
          <cell r="C617" t="str">
            <v>00012</v>
          </cell>
        </row>
        <row r="618">
          <cell r="B618" t="str">
            <v>Secretaría de Seguridad y Protección Ciudadana</v>
          </cell>
          <cell r="C618" t="str">
            <v>00028</v>
          </cell>
        </row>
        <row r="619">
          <cell r="B619" t="str">
            <v>Secretaría de Turismo</v>
          </cell>
          <cell r="C619" t="str">
            <v>00021</v>
          </cell>
        </row>
        <row r="620">
          <cell r="B620" t="str">
            <v>Secretaría del Trabajo y Previsión Social</v>
          </cell>
          <cell r="C620" t="str">
            <v>00014</v>
          </cell>
        </row>
        <row r="621">
          <cell r="B621" t="str">
            <v>Secretaría Ejecutiva del Sistema Nacional Anticorrupción</v>
          </cell>
          <cell r="C621" t="str">
            <v>47001</v>
          </cell>
        </row>
        <row r="622">
          <cell r="B622" t="str">
            <v>Secretaría Ejecutiva del Sistema Nacional para la Protección Integral de Niñas, Niños y Adolescentes (*)</v>
          </cell>
          <cell r="C622" t="str">
            <v>04006</v>
          </cell>
        </row>
        <row r="623">
          <cell r="B623" t="str">
            <v>Secretaría General del Consejo Nacional de Población</v>
          </cell>
          <cell r="C623" t="str">
            <v>04160</v>
          </cell>
        </row>
        <row r="624">
          <cell r="B624" t="str">
            <v>Secretariado Ejecutivo del Sistema Nacional de Seguridad Pública</v>
          </cell>
          <cell r="C624" t="str">
            <v>22103</v>
          </cell>
        </row>
        <row r="625">
          <cell r="B625" t="str">
            <v>Seguridad Alimentaria Mexicana</v>
          </cell>
          <cell r="C625" t="str">
            <v>08003</v>
          </cell>
        </row>
        <row r="626">
          <cell r="B626" t="str">
            <v>Seguros de Crédito a la Vivienda SHF, S.A. de C.V. (*)</v>
          </cell>
          <cell r="C626" t="str">
            <v>06920</v>
          </cell>
        </row>
        <row r="627">
          <cell r="B627" t="str">
            <v>Senado de la República</v>
          </cell>
          <cell r="C627" t="str">
            <v>01300</v>
          </cell>
        </row>
        <row r="628">
          <cell r="B628" t="str">
            <v>Servicio de Administración Tributaria</v>
          </cell>
          <cell r="C628" t="str">
            <v>06101</v>
          </cell>
        </row>
        <row r="629">
          <cell r="B629" t="str">
            <v>Servicio de Información Agroalimentaria y Pesquera</v>
          </cell>
          <cell r="C629" t="str">
            <v>08199</v>
          </cell>
        </row>
        <row r="630">
          <cell r="B630" t="str">
            <v>Servicio de Protección Federal</v>
          </cell>
          <cell r="C630" t="str">
            <v>36001</v>
          </cell>
        </row>
        <row r="631">
          <cell r="B631" t="str">
            <v>Servicio Geológico Mexicano</v>
          </cell>
          <cell r="C631" t="str">
            <v>10100</v>
          </cell>
        </row>
        <row r="632">
          <cell r="B632" t="str">
            <v>Servicio Nacional de Inspección y Certificación de Semillas</v>
          </cell>
          <cell r="C632" t="str">
            <v>08610</v>
          </cell>
        </row>
        <row r="633">
          <cell r="B633" t="str">
            <v>Servicio Nacional de Sanidad, Inocuidad y Calidad Agroalimentaria</v>
          </cell>
          <cell r="C633" t="str">
            <v>08210</v>
          </cell>
        </row>
        <row r="634">
          <cell r="B634" t="str">
            <v>Servicio Postal Mexicano</v>
          </cell>
          <cell r="C634" t="str">
            <v>09338</v>
          </cell>
        </row>
        <row r="635">
          <cell r="B635" t="str">
            <v>Servicios a la Navegación en el Espacio Aéreo Mexicano</v>
          </cell>
          <cell r="C635" t="str">
            <v>09111</v>
          </cell>
        </row>
        <row r="636">
          <cell r="B636" t="str">
            <v>Servicios Aeroportuarios de la Ciudad de México, S.A. de C.V.</v>
          </cell>
          <cell r="C636" t="str">
            <v>09448</v>
          </cell>
        </row>
        <row r="637">
          <cell r="B637" t="str">
            <v>Servicios de Atención Psiquiátrica (*)</v>
          </cell>
          <cell r="C637" t="str">
            <v>12011</v>
          </cell>
        </row>
        <row r="638">
          <cell r="B638" t="str">
            <v>Sindicato Auténtico de los Trabajadores del Centro de Investigación en Alimentación y Desarrollo (CIAD)</v>
          </cell>
          <cell r="C638" t="str">
            <v>60295</v>
          </cell>
        </row>
        <row r="639">
          <cell r="B639" t="str">
            <v>Sindicato de Industrial de Trabajadores Salineros, Marineros, Maquinistas, Cargadores, Similares y Conexos de la Baja California</v>
          </cell>
          <cell r="C639" t="str">
            <v>60266</v>
          </cell>
        </row>
        <row r="640">
          <cell r="B640" t="str">
            <v>Sindicato de Investigaciones del INIFAP al servicio del Agro Mexicano</v>
          </cell>
          <cell r="C640" t="str">
            <v>60316</v>
          </cell>
        </row>
        <row r="641">
          <cell r="B641" t="str">
            <v>Sindicato de Investigadores y Profesores de El Colegio de la Frontera Norte</v>
          </cell>
          <cell r="C641" t="str">
            <v>60104</v>
          </cell>
        </row>
        <row r="642">
          <cell r="B642" t="str">
            <v>Sindicato de los Trabajadores de la Construcción, Mantenimiento y Conservación de Infraestructura Turística, Campos de Golf y Plantas de Tratamiento de Aguas Residuales, Similares y Conexos del Estado de Baja California Sur</v>
          </cell>
          <cell r="C642" t="str">
            <v>60298</v>
          </cell>
        </row>
        <row r="643">
          <cell r="B643" t="str">
            <v>Sindicato de Trabajadores Académicos de la Universidad Autónoma de Chapingo</v>
          </cell>
          <cell r="C643" t="str">
            <v>60105</v>
          </cell>
        </row>
        <row r="644">
          <cell r="B644" t="str">
            <v>Sindicato de Trabajadores de Baja Mantenimiento y Operación del Puerto de Loreto</v>
          </cell>
          <cell r="C644" t="str">
            <v>60271</v>
          </cell>
        </row>
        <row r="645">
          <cell r="B645" t="str">
            <v>Sindicato de Trabajadores de la Cámara de Diputados del H. Congreso de la Unión</v>
          </cell>
          <cell r="C645" t="str">
            <v>60109</v>
          </cell>
        </row>
        <row r="646">
          <cell r="B646" t="str">
            <v>Sindicato de Trabajadores de la Cámara de Diputados del Poder Legislativo Federal</v>
          </cell>
          <cell r="C646" t="str">
            <v>60110</v>
          </cell>
        </row>
        <row r="647">
          <cell r="B647" t="str">
            <v>Sindicato de Trabajadores de la Cámara de Senadores</v>
          </cell>
          <cell r="C647" t="str">
            <v>60111</v>
          </cell>
        </row>
        <row r="648">
          <cell r="B648" t="str">
            <v>Sindicato de Trabajadores de la Construcción, Materialistas, Similares y Conexos del Estado de Guerrero</v>
          </cell>
          <cell r="C648" t="str">
            <v>60273</v>
          </cell>
        </row>
        <row r="649">
          <cell r="B649" t="str">
            <v>Sindicato de Trabajadores de la Industria de la Radiodifusión, Televisión, Telecomunicaciones Similares y Conexos de la República Mexicana</v>
          </cell>
          <cell r="C649" t="str">
            <v>60275</v>
          </cell>
        </row>
        <row r="650">
          <cell r="B650" t="str">
            <v>Sindicato de Trabajadores de la Universidad Autónoma de Chapingo</v>
          </cell>
          <cell r="C650" t="str">
            <v>60115</v>
          </cell>
        </row>
        <row r="651">
          <cell r="B651" t="str">
            <v>Sindicato de Trabajadores de la Universidad Nacional Autónoma de México</v>
          </cell>
          <cell r="C651" t="str">
            <v>60116</v>
          </cell>
        </row>
        <row r="652">
          <cell r="B652" t="str">
            <v>Sindicato de Trabajadores de Talleres Gráficos de México</v>
          </cell>
          <cell r="C652" t="str">
            <v>60117</v>
          </cell>
        </row>
        <row r="653">
          <cell r="B653" t="str">
            <v>Sindicato de Trabajadores del Centro de Investigación y Docencia Económicas, A.C.</v>
          </cell>
          <cell r="C653" t="str">
            <v>60118</v>
          </cell>
        </row>
        <row r="654">
          <cell r="B654" t="str">
            <v>Sindicato de Trabajadores del Centro de Investigaciones en Óptica, A. C.</v>
          </cell>
          <cell r="C654" t="str">
            <v>60318</v>
          </cell>
        </row>
        <row r="655">
          <cell r="B655" t="str">
            <v>Sindicato de Trabajadores del Consejo Nacional de Ciencia y Tecnología</v>
          </cell>
          <cell r="C655" t="str">
            <v>60121</v>
          </cell>
        </row>
        <row r="656">
          <cell r="B656" t="str">
            <v>Sindicato de Trabajadores del Instituto Mexicano de la Juventud</v>
          </cell>
          <cell r="C656" t="str">
            <v>60122</v>
          </cell>
        </row>
        <row r="657">
          <cell r="B657" t="str">
            <v>Sindicato de Trabajadores del Instituto Mexicano de Tecnología del Agua</v>
          </cell>
          <cell r="C657" t="str">
            <v>60123</v>
          </cell>
        </row>
        <row r="658">
          <cell r="B658" t="str">
            <v>Sindicato de Trabajadores del Instituto Nacional de Ciencias Penales</v>
          </cell>
          <cell r="C658" t="str">
            <v>60124</v>
          </cell>
        </row>
        <row r="659">
          <cell r="B659" t="str">
            <v>Sindicato de Trabajadores del Instituto Nacional para el Desarrollo de Capacidades del Sector Rural</v>
          </cell>
          <cell r="C659" t="str">
            <v>60125</v>
          </cell>
        </row>
        <row r="660">
          <cell r="B660" t="str">
            <v>Sindicato de Trabajadores del Patronato de Obras e Instalaciones del Instituto Politécnico Nacional</v>
          </cell>
          <cell r="C660" t="str">
            <v>60127</v>
          </cell>
        </row>
        <row r="661">
          <cell r="B661" t="str">
            <v>Sindicato de Trabajadores del Poder Judicial de la Federación</v>
          </cell>
          <cell r="C661" t="str">
            <v>60128</v>
          </cell>
        </row>
        <row r="662">
          <cell r="B662" t="str">
            <v>Sindicato de Trabajadores del Servicio de Administración Tributaria y de Hacienda</v>
          </cell>
          <cell r="C662" t="str">
            <v>60129</v>
          </cell>
        </row>
        <row r="663">
          <cell r="B663" t="str">
            <v>Sindicato de Trabajadores del Tribunal Federal de Conciliación y Arbitraje</v>
          </cell>
          <cell r="C663" t="str">
            <v>60130</v>
          </cell>
        </row>
        <row r="664">
          <cell r="B664" t="str">
            <v>Sindicato de Trabajadores Democráticos de la Secretaría de Comunicaciones y Transportes</v>
          </cell>
          <cell r="C664" t="str">
            <v>60131</v>
          </cell>
        </row>
        <row r="665">
          <cell r="B665" t="str">
            <v>Sindicato de Trabajadores en Establecimientos Comerciales, Condo-Hoteles, Restaurantes y Similares de la Costa Grande de Guerrero C.T.M.</v>
          </cell>
          <cell r="C665" t="str">
            <v>60270</v>
          </cell>
        </row>
        <row r="666">
          <cell r="B666" t="str">
            <v>Sindicato de Trabajadores Ferrocarrileros de la República Mexicana</v>
          </cell>
          <cell r="C666" t="str">
            <v>60132</v>
          </cell>
        </row>
        <row r="667">
          <cell r="B667" t="str">
            <v>Sindicato de Trabajadores Petroleros de la República Mexicana</v>
          </cell>
          <cell r="C667" t="str">
            <v>60133</v>
          </cell>
        </row>
        <row r="668">
          <cell r="B668" t="str">
            <v>Sindicato de Unidad Nacional de los Trabajadores de Acuacultura y Pesca de la Secretaría de Agricultura y Desarrollo Rural</v>
          </cell>
          <cell r="C668" t="str">
            <v>60134</v>
          </cell>
        </row>
        <row r="669">
          <cell r="B669" t="str">
            <v>Sindicato de Vanguardia Nacional de los Trabajadores de la Secretaría de Comunicaciones y Transportes</v>
          </cell>
          <cell r="C669" t="str">
            <v>60135</v>
          </cell>
        </row>
        <row r="670">
          <cell r="B670" t="str">
            <v>Sindicato Democrático Autónomo de Trabajadores de la Secretaría de Desarrollo Social</v>
          </cell>
          <cell r="C670" t="str">
            <v>60315</v>
          </cell>
        </row>
        <row r="671">
          <cell r="B671" t="str">
            <v>Sindicato Democrático de Trabajadores de Pesca y Acuacultura de la Secretaría de Agricultura, Ganadería, Desarrollo Rural, Pesca y Alimentación</v>
          </cell>
          <cell r="C671" t="str">
            <v>60137</v>
          </cell>
        </row>
        <row r="672">
          <cell r="B672" t="str">
            <v>Sindicato Gremial de Profesores - Investigadores de El Colegio de México</v>
          </cell>
          <cell r="C672" t="str">
            <v>60138</v>
          </cell>
        </row>
        <row r="673">
          <cell r="B673" t="str">
            <v>Sindicato Independiente de Académicos del Colegio de Postgraduados</v>
          </cell>
          <cell r="C673" t="str">
            <v>60140</v>
          </cell>
        </row>
        <row r="674">
          <cell r="B674" t="str">
            <v>Sindicato Independiente de Integración Nacional de Trabajadores de la Secretaría de Agricultura, Ganadería, Desarrollo Rural, Pesca y Alimentación</v>
          </cell>
          <cell r="C674" t="str">
            <v>60301</v>
          </cell>
        </row>
        <row r="675">
          <cell r="B675" t="str">
            <v>Sindicato Independiente de Investigadores del Instituto Nacional de Investigaciones Forestales, Agrícolas y Pecuarias</v>
          </cell>
          <cell r="C675" t="str">
            <v>60142</v>
          </cell>
        </row>
        <row r="676">
          <cell r="B676" t="str">
            <v xml:space="preserve">Sindicato Independiente de Trabajadores Académicos de Oaxaca, SITAC-OAX </v>
          </cell>
          <cell r="C676" t="str">
            <v>60263</v>
          </cell>
        </row>
        <row r="677">
          <cell r="B677" t="str">
            <v>Sindicato Independiente de Trabajadores de El Colegio de Postgraduados</v>
          </cell>
          <cell r="C677" t="str">
            <v>60150</v>
          </cell>
        </row>
        <row r="678">
          <cell r="B678" t="str">
            <v>Sindicato Independiente de Trabajadores de la Cámara de Senadores</v>
          </cell>
          <cell r="C678" t="str">
            <v>60144</v>
          </cell>
        </row>
        <row r="679">
          <cell r="B679" t="str">
            <v>Sindicato Independiente de Trabajadores de la Secretaría de Comunicaciones y Transportes</v>
          </cell>
          <cell r="C679" t="str">
            <v>60147</v>
          </cell>
        </row>
        <row r="680">
          <cell r="B680" t="str">
            <v>Sindicato Independiente de Trabajadores de la Secretaría de Cultura.</v>
          </cell>
          <cell r="C680" t="str">
            <v>60309</v>
          </cell>
        </row>
        <row r="681">
          <cell r="B681" t="str">
            <v>Sindicato Independiente de Trabajadores de la Universidad Autónoma Metropolitana</v>
          </cell>
          <cell r="C681" t="str">
            <v>60288</v>
          </cell>
        </row>
        <row r="682">
          <cell r="B682" t="str">
            <v>Sindicato Independiente Nacional de Trabajadores del Colegio de Bachilleres</v>
          </cell>
          <cell r="C682" t="str">
            <v>60153</v>
          </cell>
        </row>
        <row r="683">
          <cell r="B683" t="str">
            <v>Sindicato Mexicano de Trabajadores en Servicios Especializados, Emergentes, Asistenciales y Administrativos</v>
          </cell>
          <cell r="C683" t="str">
            <v>60300</v>
          </cell>
        </row>
        <row r="684">
          <cell r="B684" t="str">
            <v>Sindicato Nacional de Arquitectos Conservadores del Patrimonio Cultural de la Secretaría de Cultura- Instituto Nacional de Antropología e Historia.</v>
          </cell>
          <cell r="C684" t="str">
            <v>60311</v>
          </cell>
        </row>
        <row r="685">
          <cell r="B685" t="str">
            <v>Sindicato Nacional de Controladores de Tránsito Aéreo</v>
          </cell>
          <cell r="C685" t="str">
            <v>60154</v>
          </cell>
        </row>
        <row r="686">
          <cell r="B686" t="str">
            <v>Sindicato Nacional de Cultura</v>
          </cell>
          <cell r="C686" t="str">
            <v>60304</v>
          </cell>
        </row>
        <row r="687">
          <cell r="B687" t="str">
            <v>Sindicato Nacional de Grupos Artísticos del Instituto Nacional de Bellas Artes y Literatura</v>
          </cell>
          <cell r="C687" t="str">
            <v>60305</v>
          </cell>
        </row>
        <row r="688">
          <cell r="B688" t="str">
            <v>Sindicato Nacional de los Trabajadores de la Secretaría de Cultura</v>
          </cell>
          <cell r="C688" t="str">
            <v>60254</v>
          </cell>
        </row>
        <row r="689">
          <cell r="B689" t="str">
            <v>Sindicato Nacional de Profesores de Investigación Científica y Docencia del INAH.</v>
          </cell>
          <cell r="C689" t="str">
            <v>60310</v>
          </cell>
        </row>
        <row r="690">
          <cell r="B690" t="str">
            <v>Sindicato Nacional de Trabajadores de DICONSA</v>
          </cell>
          <cell r="C690" t="str">
            <v>60162</v>
          </cell>
        </row>
        <row r="691">
          <cell r="B691" t="str">
            <v>Sindicato Nacional de Trabajadores de Hacienda y del Servicio de Administración Tributaria</v>
          </cell>
          <cell r="C691" t="str">
            <v>60163</v>
          </cell>
        </row>
        <row r="692">
          <cell r="B692" t="str">
            <v>Sindicato Nacional de Trabajadores de la Casa de Moneda de México</v>
          </cell>
          <cell r="C692" t="str">
            <v>60164</v>
          </cell>
        </row>
        <row r="693">
          <cell r="B693" t="str">
            <v>Sindicato Nacional de Trabajadores de la Comisión Nacional Bancaria y de Valores</v>
          </cell>
          <cell r="C693" t="str">
            <v>60166</v>
          </cell>
        </row>
        <row r="694">
          <cell r="B694" t="str">
            <v>Sindicato Nacional de Trabajadores de la Comisión Nacional de Cultura Física y Deporte</v>
          </cell>
          <cell r="C694" t="str">
            <v>60167</v>
          </cell>
        </row>
        <row r="695">
          <cell r="B695" t="str">
            <v>Sindicato Nacional de Trabajadores de la Comisión Nacional de los Salarios Mínimos</v>
          </cell>
          <cell r="C695" t="str">
            <v>60225</v>
          </cell>
        </row>
        <row r="696">
          <cell r="B696" t="str">
            <v>Sindicato Nacional de Trabajadores de la Comisión Nacional de Seguros y Fianzas</v>
          </cell>
          <cell r="C696" t="str">
            <v>60112</v>
          </cell>
        </row>
        <row r="697">
          <cell r="B697" t="str">
            <v>Sindicato Nacional de Trabajadores de la Comisión Nacional para la Protección y Defensa de los Usuarios de Servicios Financieros (SINACONDUSEF)</v>
          </cell>
          <cell r="C697" t="str">
            <v>60168</v>
          </cell>
        </row>
        <row r="698">
          <cell r="B698" t="str">
            <v>Sindicato Nacional de Trabajadores de la Construcción, Terraceros, Conexos y Similares de México</v>
          </cell>
          <cell r="C698" t="str">
            <v>60268</v>
          </cell>
        </row>
        <row r="699">
          <cell r="B699" t="str">
            <v>Sindicato Nacional de Trabajadores de la Educación</v>
          </cell>
          <cell r="C699" t="str">
            <v>60171</v>
          </cell>
        </row>
        <row r="700">
          <cell r="B700" t="str">
            <v>Sindicato Nacional de Trabajadores de la Educación para Adultos</v>
          </cell>
          <cell r="C700" t="str">
            <v>60170</v>
          </cell>
        </row>
        <row r="701">
          <cell r="B701" t="str">
            <v>Sindicato Nacional de Trabajadores de la Fiscalía General de la República</v>
          </cell>
          <cell r="C701" t="str">
            <v>60176</v>
          </cell>
        </row>
        <row r="702">
          <cell r="B702" t="str">
            <v>Sindicato Nacional de Trabajadores de la Industria Aeroportuaria y de Servicios, Similares y Conexos de la República Mexicana</v>
          </cell>
          <cell r="C702" t="str">
            <v>60172</v>
          </cell>
        </row>
        <row r="703">
          <cell r="B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03" t="str">
            <v>60283</v>
          </cell>
        </row>
        <row r="704">
          <cell r="B704" t="str">
            <v>Sindicato Nacional de Trabajadores de la Industria Láctea, Alimenticia, Similares y Conexos de la República Mexicana</v>
          </cell>
          <cell r="C704" t="str">
            <v>60299</v>
          </cell>
        </row>
        <row r="705">
          <cell r="B705" t="str">
            <v>Sindicato Nacional de Trabajadores de la Lotería Nacional</v>
          </cell>
          <cell r="C705" t="str">
            <v>60173</v>
          </cell>
        </row>
        <row r="706">
          <cell r="B706" t="str">
            <v>Sindicato Nacional de Trabajadores de la Procuraduría Agraria “Felipe Carrillo Puerto”</v>
          </cell>
          <cell r="C706" t="str">
            <v>60174</v>
          </cell>
        </row>
        <row r="707">
          <cell r="B707" t="str">
            <v>Sindicato Nacional de Trabajadores de la Procuraduría Federal del Consumidor</v>
          </cell>
          <cell r="C707" t="str">
            <v>60274</v>
          </cell>
        </row>
        <row r="708">
          <cell r="B708" t="str">
            <v>Sindicato Nacional de Trabajadores de la Secretaría de Agricultura y Desarrollo Rural</v>
          </cell>
          <cell r="C708" t="str">
            <v>60178</v>
          </cell>
        </row>
        <row r="709">
          <cell r="B709" t="str">
            <v>Sindicato Nacional de Trabajadores de la Secretaría de Bienestar</v>
          </cell>
          <cell r="C709" t="str">
            <v>60180</v>
          </cell>
        </row>
        <row r="710">
          <cell r="B710" t="str">
            <v>Sindicato Nacional de Trabajadores de la Secretaría de Comunicaciones y Transportes</v>
          </cell>
          <cell r="C710" t="str">
            <v>60179</v>
          </cell>
        </row>
        <row r="711">
          <cell r="B711" t="str">
            <v>Sindicato Nacional de Trabajadores de la Secretaría de Desarrollo Agrario, Territorial y Urbano</v>
          </cell>
          <cell r="C711" t="str">
            <v>60257</v>
          </cell>
        </row>
        <row r="712">
          <cell r="B712" t="str">
            <v>Sindicato Nacional de Trabajadores de la Secretaría de Economía</v>
          </cell>
          <cell r="C712" t="str">
            <v>60181</v>
          </cell>
        </row>
        <row r="713">
          <cell r="B713" t="str">
            <v>Sindicato Nacional de Trabajadores de la Secretaría de Energía</v>
          </cell>
          <cell r="C713" t="str">
            <v>60182</v>
          </cell>
        </row>
        <row r="714">
          <cell r="B714" t="str">
            <v>Sindicato Nacional de Trabajadores de la Secretaría de Gobernación</v>
          </cell>
          <cell r="C714" t="str">
            <v>60183</v>
          </cell>
        </row>
        <row r="715">
          <cell r="B715" t="str">
            <v>Sindicato Nacional de Trabajadores de la Secretaría de Medio Ambiente y Recursos Naturales</v>
          </cell>
          <cell r="C715" t="str">
            <v>60190</v>
          </cell>
        </row>
        <row r="716">
          <cell r="B716" t="str">
            <v>Sindicato Nacional de Trabajadores de la Secretaría de Relaciones Exteriores</v>
          </cell>
          <cell r="C716" t="str">
            <v>60186</v>
          </cell>
        </row>
        <row r="717">
          <cell r="B717" t="str">
            <v>Sindicato Nacional de Trabajadores de la Secretaría de Salud</v>
          </cell>
          <cell r="C717" t="str">
            <v>60187</v>
          </cell>
        </row>
        <row r="718">
          <cell r="B718" t="str">
            <v>Sindicato Nacional de Trabajadores de la Secretaría de Turismo</v>
          </cell>
          <cell r="C718" t="str">
            <v>60189</v>
          </cell>
        </row>
        <row r="719">
          <cell r="B719" t="str">
            <v>Sindicato Nacional de Trabajadores de la Secretaría del Trabajo y Previsión Social</v>
          </cell>
          <cell r="C719" t="str">
            <v>60191</v>
          </cell>
        </row>
        <row r="720">
          <cell r="B720" t="str">
            <v>Sindicato Nacional de Trabajadores de los Tribunales Agrarios</v>
          </cell>
          <cell r="C720" t="str">
            <v>60158</v>
          </cell>
        </row>
        <row r="721">
          <cell r="B721" t="str">
            <v>Sindicato Nacional de Trabajadores de Pronósticos para la Asistencia Pública</v>
          </cell>
          <cell r="C721" t="str">
            <v>60160</v>
          </cell>
        </row>
        <row r="722">
          <cell r="B722" t="str">
            <v>Sindicato Nacional de Trabajadores del Archivo General de la Nación</v>
          </cell>
          <cell r="C722" t="str">
            <v>60193</v>
          </cell>
        </row>
        <row r="723">
          <cell r="B723" t="str">
            <v>Sindicato Nacional de Trabajadores del Banco del Ahorro Nacional y Servicios Financieros</v>
          </cell>
          <cell r="C723" t="str">
            <v>60194</v>
          </cell>
        </row>
        <row r="724">
          <cell r="B724" t="str">
            <v>Sindicato Nacional de Trabajadores del Centro Nacional de Control del Gas Natural</v>
          </cell>
          <cell r="C724" t="str">
            <v>60258</v>
          </cell>
        </row>
        <row r="725">
          <cell r="B725" t="str">
            <v>Sindicato Nacional de Trabajadores del Fideicomiso Fondo Nacional de Fomento Ejidal</v>
          </cell>
          <cell r="C725" t="str">
            <v>60195</v>
          </cell>
        </row>
        <row r="726">
          <cell r="B726" t="str">
            <v>Sindicato Nacional de Trabajadores del Fondo Nacional de Fomento al Turismo</v>
          </cell>
          <cell r="C726" t="str">
            <v>60196</v>
          </cell>
        </row>
        <row r="727">
          <cell r="B727" t="str">
            <v>Sindicato Nacional de Trabajadores del Instituto de Seguridad y Servicios Sociales de los Trabajadores del Estado</v>
          </cell>
          <cell r="C727" t="str">
            <v>60198</v>
          </cell>
        </row>
        <row r="728">
          <cell r="B728" t="str">
            <v>Sindicato Nacional de Trabajadores del Instituto Mexicano de la Radio</v>
          </cell>
          <cell r="C728" t="str">
            <v>60200</v>
          </cell>
        </row>
        <row r="729">
          <cell r="B729" t="str">
            <v>Sindicato Nacional de Trabajadores del Instituto Mexicano del Petróleo</v>
          </cell>
          <cell r="C729" t="str">
            <v>60278</v>
          </cell>
        </row>
        <row r="730">
          <cell r="B730" t="str">
            <v>Sindicato Nacional de Trabajadores del Instituto Nacional de Bellas Artes y Literatura</v>
          </cell>
          <cell r="C730" t="str">
            <v>60290</v>
          </cell>
        </row>
        <row r="731">
          <cell r="B731" t="str">
            <v>Sindicato Nacional de Trabajadores del Instituto Nacional de Bellas Artes y Literatura 227</v>
          </cell>
          <cell r="C731" t="str">
            <v>60314</v>
          </cell>
        </row>
        <row r="732">
          <cell r="B732" t="str">
            <v>Sindicato Nacional de Trabajadores del Instituto Nacional de Estadística y Geografía</v>
          </cell>
          <cell r="C732" t="str">
            <v>60201</v>
          </cell>
        </row>
        <row r="733">
          <cell r="B733" t="str">
            <v>Sindicato Nacional de Trabajadores del Instituto Nacional de la Infraestructura Física Educativa</v>
          </cell>
          <cell r="C733" t="str">
            <v>60197</v>
          </cell>
        </row>
        <row r="734">
          <cell r="B734" t="str">
            <v>Sindicato Nacional de Trabajadores del Instituto Nacional de las Personas Adultas Mayores</v>
          </cell>
          <cell r="C734" t="str">
            <v>60202</v>
          </cell>
        </row>
        <row r="735">
          <cell r="B735" t="str">
            <v>Sindicato Nacional de Trabajadores del Instituto Nacional del Suelo Sustentable</v>
          </cell>
          <cell r="C735" t="str">
            <v>60169</v>
          </cell>
        </row>
        <row r="736">
          <cell r="B736" t="str">
            <v>Sindicato Nacional de Trabajadores del Seguro Social</v>
          </cell>
          <cell r="C736" t="str">
            <v>60203</v>
          </cell>
        </row>
        <row r="737">
          <cell r="B737" t="str">
            <v>Sindicato Nacional de Trabajadores del Servicio Postal Mexicano “Correos de México”</v>
          </cell>
          <cell r="C737" t="str">
            <v>60204</v>
          </cell>
        </row>
        <row r="738">
          <cell r="B738" t="str">
            <v>Sindicato Nacional de Trabajadores del Sistema Nacional para el Desarrollo Integral de la Familia</v>
          </cell>
          <cell r="C738" t="str">
            <v>60205</v>
          </cell>
        </row>
        <row r="739">
          <cell r="B739" t="str">
            <v>Sindicato Nacional de Trabajadores del Tribunal Federal de Justicia Administrativa</v>
          </cell>
          <cell r="C739" t="str">
            <v>60206</v>
          </cell>
        </row>
        <row r="740">
          <cell r="B740" t="str">
            <v>Sindicato Nacional de Trabajadores Revolucionarios de la Secretaría de Desarrollo Agrario, Territorial y Urbano</v>
          </cell>
          <cell r="C740" t="str">
            <v>60289</v>
          </cell>
        </row>
        <row r="741">
          <cell r="B741" t="str">
            <v>Sindicato Nacional de Trabajadores y Empleados de Servicios en General, Financieros, Similares y Conexos de la República Mexicana</v>
          </cell>
          <cell r="C741" t="str">
            <v>60282</v>
          </cell>
        </row>
        <row r="742">
          <cell r="B742" t="str">
            <v>Sindicato Nacional de Trabajadores, Académicos e Investigadores del Instituto Nacional de Bellas Artes y Literatura</v>
          </cell>
          <cell r="C742" t="str">
            <v>60302</v>
          </cell>
        </row>
        <row r="743">
          <cell r="B743" t="str">
            <v>Sindicato Nacional de Unidad de los Trabajadores de la Secretaría de Comunicaciones y Transportes</v>
          </cell>
          <cell r="C743" t="str">
            <v>60209</v>
          </cell>
        </row>
        <row r="744">
          <cell r="B744" t="str">
            <v>Sindicato Nacional Democrático de Trabajadores de la Secretaría de Cultura.</v>
          </cell>
          <cell r="C744" t="str">
            <v>60308</v>
          </cell>
        </row>
        <row r="745">
          <cell r="B745" t="str">
            <v>Sindicato Nacional Democrático de Trabajadores de la Secretaría de Desarrollo Agrario, Territorial y Urbano</v>
          </cell>
          <cell r="C745" t="str">
            <v>60211</v>
          </cell>
        </row>
        <row r="746">
          <cell r="B746" t="str">
            <v>Sindicato Nacional Democrático de Trabajadores de los Tribunales Agrarios</v>
          </cell>
          <cell r="C746" t="str">
            <v>60212</v>
          </cell>
        </row>
        <row r="747">
          <cell r="B747" t="str">
            <v>Sindicato Nacional Democrático de Trabajadores de SENEAM</v>
          </cell>
          <cell r="C747" t="str">
            <v>60293</v>
          </cell>
        </row>
        <row r="748">
          <cell r="B748" t="str">
            <v>Sindicato Nacional Independiente de los Trabajadores de la Secretaría de Economía</v>
          </cell>
          <cell r="C748" t="str">
            <v>60213</v>
          </cell>
        </row>
        <row r="749">
          <cell r="B749" t="str">
            <v>Sindicato Nacional Independiente de Trabajadores de la Fiscalía General de la Republica</v>
          </cell>
          <cell r="C749" t="str">
            <v>60214</v>
          </cell>
        </row>
        <row r="750">
          <cell r="B750" t="str">
            <v>Sindicato Nacional Independiente de Trabajadores de la Secretaría de Desarrollo Agrario, Territorial y Urbano</v>
          </cell>
          <cell r="C750" t="str">
            <v>60259</v>
          </cell>
        </row>
        <row r="751">
          <cell r="B751" t="str">
            <v>Sindicato Nacional Independiente de Trabajadores de la Secretaría de Desarrollo Social</v>
          </cell>
          <cell r="C751" t="str">
            <v>60215</v>
          </cell>
        </row>
        <row r="752">
          <cell r="B752" t="str">
            <v>Sindicato Nacional Independiente de Trabajadores de la Secretaría de Medio Ambiente y Recursos Naturales</v>
          </cell>
          <cell r="C752" t="str">
            <v>60216</v>
          </cell>
        </row>
        <row r="753">
          <cell r="B753" t="str">
            <v>Sindicato Nacional Independiente de Trabajadores del Instituto Nacional de Bellas Artes y Literatura</v>
          </cell>
          <cell r="C753" t="str">
            <v>60303</v>
          </cell>
        </row>
        <row r="754">
          <cell r="B754" t="str">
            <v>Sindicato Nacional Único y Democrático de los Trabajadores del Banco Nacional de Comercio Exterior</v>
          </cell>
          <cell r="C754" t="str">
            <v>60218</v>
          </cell>
        </row>
        <row r="755">
          <cell r="B755" t="str">
            <v>Sindicato Patrimonio de Trabajadores y Empleados de la Industria</v>
          </cell>
          <cell r="C755" t="str">
            <v>60294</v>
          </cell>
        </row>
        <row r="756">
          <cell r="B756" t="str">
            <v>Sindicato Revolucionario de Trabajadores de la Auditoría Superior de la Federación de la H. Cámara de Diputados</v>
          </cell>
          <cell r="C756" t="str">
            <v>60219</v>
          </cell>
        </row>
        <row r="757">
          <cell r="B757" t="str">
            <v>Sindicato Revolucionario Nacional de Trabajadores de la Secretaría de Comunicaciones y Transportes</v>
          </cell>
          <cell r="C757" t="str">
            <v>60313</v>
          </cell>
        </row>
        <row r="758">
          <cell r="B758" t="str">
            <v>Sindicato Único de Personal Técnico y Administrativo del Centro de Investigaciones Biológicas del Noroeste</v>
          </cell>
          <cell r="C758" t="str">
            <v>60221</v>
          </cell>
        </row>
        <row r="759">
          <cell r="B759" t="str">
            <v>Sindicato Único de Trabajadores Académicos de la Universidad Autónoma Agraria Antonio Narro</v>
          </cell>
          <cell r="C759" t="str">
            <v>60222</v>
          </cell>
        </row>
        <row r="760">
          <cell r="B760" t="str">
            <v>Sindicato Único de Trabajadores de AGROASEMEX, S. A.</v>
          </cell>
          <cell r="C760" t="str">
            <v>60284</v>
          </cell>
        </row>
        <row r="761">
          <cell r="B761" t="str">
            <v>Sindicato Único de Trabajadores de Biológicos y Reactivos</v>
          </cell>
          <cell r="C761" t="str">
            <v>60223</v>
          </cell>
        </row>
        <row r="762">
          <cell r="B762" t="str">
            <v>Sindicato Único de Trabajadores de El Colegio de la Frontera Sur</v>
          </cell>
          <cell r="C762" t="str">
            <v>60224</v>
          </cell>
        </row>
        <row r="763">
          <cell r="B763" t="str">
            <v>Sindicato Único de Trabajadores de El Colegio de México</v>
          </cell>
          <cell r="C763" t="str">
            <v>60234</v>
          </cell>
        </row>
        <row r="764">
          <cell r="B764" t="str">
            <v>Sindicato Único de Trabajadores de la Industria Nuclear</v>
          </cell>
          <cell r="C764" t="str">
            <v>60226</v>
          </cell>
        </row>
        <row r="765">
          <cell r="B765" t="str">
            <v>Sindicato Único de Trabajadores de la Productora Nacional de Biológicos Veterinarios</v>
          </cell>
          <cell r="C765" t="str">
            <v>60227</v>
          </cell>
        </row>
        <row r="766">
          <cell r="B766" t="str">
            <v>Sindicato Único de Trabajadores de la Universidad Autónoma Agraria "Antonio Narro"</v>
          </cell>
          <cell r="C766" t="str">
            <v>60229</v>
          </cell>
        </row>
        <row r="767">
          <cell r="B767" t="str">
            <v>Sindicato Único de Trabajadores de Notimex</v>
          </cell>
          <cell r="C767" t="str">
            <v>60230</v>
          </cell>
        </row>
        <row r="768">
          <cell r="B768" t="str">
            <v>Sindicato Único de Trabajadores del Banco de México</v>
          </cell>
          <cell r="C768" t="str">
            <v>60231</v>
          </cell>
        </row>
        <row r="769">
          <cell r="B769" t="str">
            <v>Sindicato Único de Trabajadores del Centro de Enseñanza Técnica Industrial</v>
          </cell>
          <cell r="C769" t="str">
            <v>60232</v>
          </cell>
        </row>
        <row r="770">
          <cell r="B770" t="str">
            <v>Sindicato Único de Trabajadores del Centro de Investigación y de Estudios Avanzados del Instituto Politécnico Nacional</v>
          </cell>
          <cell r="C770" t="str">
            <v>60233</v>
          </cell>
        </row>
        <row r="771">
          <cell r="B771" t="str">
            <v>Sindicato Único de Trabajadores del Centro de Investigaciones y Estudios Superiores en Antropología Social</v>
          </cell>
          <cell r="C771" t="str">
            <v>60119</v>
          </cell>
        </row>
        <row r="772">
          <cell r="B772" t="str">
            <v>Sindicato Único de Trabajadores del Colegio Nacional de Educación Profesional Técnica</v>
          </cell>
          <cell r="C772" t="str">
            <v>60235</v>
          </cell>
        </row>
        <row r="773">
          <cell r="B773" t="str">
            <v>Sindicato Único de Trabajadores del Fondo de Cultura Económica</v>
          </cell>
          <cell r="C773" t="str">
            <v>60236</v>
          </cell>
        </row>
        <row r="774">
          <cell r="B774" t="str">
            <v>Sindicato Único de Trabajadores del Hospital General "Dr. Manuel Gea González"</v>
          </cell>
          <cell r="C774" t="str">
            <v>60237</v>
          </cell>
        </row>
        <row r="775">
          <cell r="B775" t="str">
            <v>Sindicato Único de Trabajadores del Instituto Mexicano de Cinematografía</v>
          </cell>
          <cell r="C775" t="str">
            <v>60239</v>
          </cell>
        </row>
        <row r="776">
          <cell r="B776" t="str">
            <v>Sindicato Único de Trabajadores del Instituto Mexicano de la Propiedad Industrial</v>
          </cell>
          <cell r="C776" t="str">
            <v>60102</v>
          </cell>
        </row>
        <row r="777">
          <cell r="B777" t="str">
            <v>Sindicato Único de Trabajadores del Instituto Nacional de Bellas Artes y Literatura</v>
          </cell>
          <cell r="C777" t="str">
            <v>60307</v>
          </cell>
        </row>
        <row r="778">
          <cell r="B778" t="str">
            <v>Sindicato Único de Trabajadores del Instituto Nacional de Ciencias Médicas y Nutrición “Salvador Zubirán”</v>
          </cell>
          <cell r="C778" t="str">
            <v>60240</v>
          </cell>
        </row>
        <row r="779">
          <cell r="B779" t="str">
            <v>Sindicato Único de Trabajadores del Instituto Nacional de Pediatría</v>
          </cell>
          <cell r="C779" t="str">
            <v>60241</v>
          </cell>
        </row>
        <row r="780">
          <cell r="B780" t="str">
            <v>Sindicato Único de Trabajadores del Instituto Nacional de Perinatología</v>
          </cell>
          <cell r="C780" t="str">
            <v>60242</v>
          </cell>
        </row>
        <row r="781">
          <cell r="B781" t="str">
            <v>Sindicato Único de Trabajadores Democráticos de la Secretaría de Medio Ambiente y Recursos Naturales</v>
          </cell>
          <cell r="C781" t="str">
            <v>60243</v>
          </cell>
        </row>
        <row r="782">
          <cell r="B782" t="str">
            <v>Sindicato Único de Trabajadores Docentes CONALEP</v>
          </cell>
          <cell r="C782" t="str">
            <v>60244</v>
          </cell>
        </row>
        <row r="783">
          <cell r="B783" t="str">
            <v>Sindicato Único de Trabajadores Docentes del Colegio Nacional de Educación Profesional Técnica en el estado de Oaxaca, SUTDCEO</v>
          </cell>
          <cell r="C783" t="str">
            <v>60287</v>
          </cell>
        </row>
        <row r="784">
          <cell r="B784" t="str">
            <v>Sindicato Único de Trabajadores Electricistas de la República Mexicana (SUTERM)</v>
          </cell>
          <cell r="C784" t="str">
            <v>60245</v>
          </cell>
        </row>
        <row r="785">
          <cell r="B785" t="str">
            <v>Sindicato Único Nacional de los Trabajadores de la Secretaría de Comunicaciones y Transportes</v>
          </cell>
          <cell r="C785" t="str">
            <v>60292</v>
          </cell>
        </row>
        <row r="786">
          <cell r="B786" t="str">
            <v>Sindicato Único Nacional de Trabajadores de Nacional Financiera</v>
          </cell>
          <cell r="C786" t="str">
            <v>60246</v>
          </cell>
        </row>
        <row r="787">
          <cell r="B787" t="str">
            <v>Sindicato Único Nacional de Trabajadores del Banco Nacional de Obras y Servicios Públicos</v>
          </cell>
          <cell r="C787" t="str">
            <v>60248</v>
          </cell>
        </row>
        <row r="788">
          <cell r="B788" t="str">
            <v>Sindicato Único Nacional de Trabajadores del Instituto Nacional de Estadística y Geografía</v>
          </cell>
          <cell r="C788" t="str">
            <v>60249</v>
          </cell>
        </row>
        <row r="789">
          <cell r="B789" t="str">
            <v>Sindicato Unificado de Trabajadores del Centro de Investigación Científica y de Educación Superior de Ensenada</v>
          </cell>
          <cell r="C789" t="str">
            <v>60285</v>
          </cell>
        </row>
        <row r="790">
          <cell r="B790" t="str">
            <v>Sindicato Unificado de Trabajadores del Instituto Nacional de Pediatría</v>
          </cell>
          <cell r="C790" t="str">
            <v>60317</v>
          </cell>
        </row>
        <row r="791">
          <cell r="B791" t="str">
            <v>Sindicato Unión de Trabajadores del Partido de la Revolución Democrática</v>
          </cell>
          <cell r="C791" t="str">
            <v>60312</v>
          </cell>
        </row>
        <row r="792">
          <cell r="B792" t="str">
            <v>Sindicato Unitario de Trabajadores del Instituto Nacional de Astrofísica, Óptica y Electrónica</v>
          </cell>
          <cell r="C792" t="str">
            <v>60252</v>
          </cell>
        </row>
        <row r="793">
          <cell r="B793" t="str">
            <v>Sistema Nacional para el Desarrollo Integral de la Familia</v>
          </cell>
          <cell r="C793" t="str">
            <v>12360</v>
          </cell>
        </row>
        <row r="794">
          <cell r="B794" t="str">
            <v>Sistema Público de Radiodifusión del Estado Mexicano</v>
          </cell>
          <cell r="C794" t="str">
            <v>04430</v>
          </cell>
        </row>
        <row r="795">
          <cell r="B795" t="str">
            <v>Sociedad Hipotecaria Federal, S.N.C.</v>
          </cell>
          <cell r="C795" t="str">
            <v>06820</v>
          </cell>
        </row>
        <row r="796">
          <cell r="B796" t="str">
            <v>Suprema Corte de Justicia de la Nación</v>
          </cell>
          <cell r="C796" t="str">
            <v>03300</v>
          </cell>
        </row>
        <row r="797">
          <cell r="B797" t="str">
            <v>Talleres Gráficos de México</v>
          </cell>
          <cell r="C797" t="str">
            <v>04101</v>
          </cell>
        </row>
        <row r="798">
          <cell r="B798" t="str">
            <v>Tecnológico Nacional de México (*)</v>
          </cell>
          <cell r="C798" t="str">
            <v>11004</v>
          </cell>
        </row>
        <row r="799">
          <cell r="B799" t="str">
            <v>Telecomunicaciones de México</v>
          </cell>
          <cell r="C799" t="str">
            <v>09437</v>
          </cell>
        </row>
        <row r="800">
          <cell r="B800" t="str">
            <v>Televisión Metropolitana, S.A. de C.V.</v>
          </cell>
          <cell r="C800" t="str">
            <v>11425</v>
          </cell>
        </row>
        <row r="801">
          <cell r="B801" t="str">
            <v>Tribunal Electoral del Poder Judicial de la Federación</v>
          </cell>
          <cell r="C801" t="str">
            <v>03100</v>
          </cell>
        </row>
        <row r="802">
          <cell r="B802" t="str">
            <v>Tribunal Federal de Conciliación y Arbitraje</v>
          </cell>
          <cell r="C802" t="str">
            <v>04200</v>
          </cell>
        </row>
        <row r="803">
          <cell r="B803" t="str">
            <v>Tribunal Federal de Justicia Administrativa</v>
          </cell>
          <cell r="C803" t="str">
            <v>32100</v>
          </cell>
        </row>
        <row r="804">
          <cell r="B804" t="str">
            <v>Tribunal Superior Agrario</v>
          </cell>
          <cell r="C804" t="str">
            <v>31100</v>
          </cell>
        </row>
        <row r="805">
          <cell r="B805" t="str">
            <v>Unidad del Sistema para la Carrera de las Maestras y los Maestros</v>
          </cell>
          <cell r="C805" t="str">
            <v>11003</v>
          </cell>
        </row>
        <row r="806">
          <cell r="B806" t="str">
            <v>Universidad Abierta y a Distancia de México (*)</v>
          </cell>
          <cell r="C806" t="str">
            <v>11005</v>
          </cell>
        </row>
        <row r="807">
          <cell r="B807" t="str">
            <v>Universidad Autónoma Agraria Antonio Narro</v>
          </cell>
          <cell r="C807" t="str">
            <v>64100</v>
          </cell>
        </row>
        <row r="808">
          <cell r="B808" t="str">
            <v>Universidad Autónoma Chapingo</v>
          </cell>
          <cell r="C808" t="str">
            <v>29004</v>
          </cell>
        </row>
        <row r="809">
          <cell r="B809" t="str">
            <v>Universidad Autónoma Metropolitana</v>
          </cell>
          <cell r="C809" t="str">
            <v>64300</v>
          </cell>
        </row>
        <row r="810">
          <cell r="B810" t="str">
            <v>Universidad Nacional Autónoma de México</v>
          </cell>
          <cell r="C810" t="str">
            <v>64400</v>
          </cell>
        </row>
        <row r="811">
          <cell r="B811" t="str">
            <v>Universidad Pedagógica Nacional</v>
          </cell>
          <cell r="C811" t="str">
            <v>29010</v>
          </cell>
        </row>
        <row r="812">
          <cell r="B812" t="str">
            <v>XE-IPN Canal 11 (*)</v>
          </cell>
          <cell r="C812" t="str">
            <v>11006</v>
          </cell>
        </row>
        <row r="813">
          <cell r="B813"/>
          <cell r="C813"/>
        </row>
        <row r="814">
          <cell r="B814"/>
          <cell r="C814"/>
        </row>
        <row r="815">
          <cell r="B815"/>
          <cell r="C815"/>
        </row>
        <row r="816">
          <cell r="B816"/>
          <cell r="C816"/>
        </row>
        <row r="817">
          <cell r="B817"/>
          <cell r="C817"/>
        </row>
        <row r="818">
          <cell r="B818"/>
          <cell r="C818"/>
        </row>
        <row r="819">
          <cell r="B819"/>
          <cell r="C819"/>
        </row>
        <row r="820">
          <cell r="B820"/>
          <cell r="C820"/>
        </row>
        <row r="821">
          <cell r="B821"/>
          <cell r="C821"/>
        </row>
        <row r="822">
          <cell r="B822"/>
          <cell r="C822"/>
        </row>
        <row r="823">
          <cell r="B823"/>
          <cell r="C823"/>
        </row>
        <row r="824">
          <cell r="B824"/>
          <cell r="C824"/>
        </row>
        <row r="825">
          <cell r="B825"/>
          <cell r="C825"/>
        </row>
        <row r="826">
          <cell r="B826"/>
          <cell r="C826"/>
        </row>
        <row r="827">
          <cell r="B827"/>
          <cell r="C827"/>
        </row>
        <row r="828">
          <cell r="B828"/>
          <cell r="C828"/>
        </row>
        <row r="829">
          <cell r="B829"/>
          <cell r="C829"/>
        </row>
        <row r="830">
          <cell r="B830"/>
          <cell r="C830"/>
        </row>
        <row r="831">
          <cell r="B831"/>
          <cell r="C831"/>
        </row>
        <row r="832">
          <cell r="B832"/>
          <cell r="C832"/>
        </row>
        <row r="833">
          <cell r="B833"/>
          <cell r="C833"/>
        </row>
        <row r="834">
          <cell r="B834"/>
          <cell r="C834"/>
        </row>
        <row r="835">
          <cell r="B835"/>
          <cell r="C835"/>
        </row>
        <row r="836">
          <cell r="B836"/>
          <cell r="C836"/>
        </row>
        <row r="837">
          <cell r="B837"/>
          <cell r="C837"/>
        </row>
        <row r="838">
          <cell r="B838"/>
          <cell r="C838"/>
        </row>
        <row r="839">
          <cell r="B839"/>
          <cell r="C839"/>
        </row>
        <row r="840">
          <cell r="B840"/>
          <cell r="C840"/>
        </row>
        <row r="841">
          <cell r="B841"/>
          <cell r="C841"/>
        </row>
        <row r="842">
          <cell r="B842"/>
          <cell r="C842"/>
        </row>
        <row r="843">
          <cell r="B843"/>
          <cell r="C843"/>
        </row>
        <row r="844">
          <cell r="B844"/>
          <cell r="C844"/>
        </row>
        <row r="845">
          <cell r="B845"/>
          <cell r="C845"/>
        </row>
        <row r="846">
          <cell r="B846"/>
          <cell r="C846"/>
        </row>
        <row r="847">
          <cell r="B847"/>
          <cell r="C847"/>
        </row>
        <row r="848">
          <cell r="B848"/>
          <cell r="C848"/>
        </row>
        <row r="849">
          <cell r="B849"/>
          <cell r="C849"/>
        </row>
        <row r="850">
          <cell r="B850"/>
          <cell r="C850"/>
        </row>
        <row r="851">
          <cell r="B851"/>
          <cell r="C851"/>
        </row>
        <row r="852">
          <cell r="B852"/>
          <cell r="C852"/>
        </row>
        <row r="853">
          <cell r="B853"/>
          <cell r="C853"/>
        </row>
        <row r="854">
          <cell r="B854"/>
          <cell r="C854"/>
        </row>
        <row r="855">
          <cell r="B855"/>
          <cell r="C855"/>
        </row>
        <row r="856">
          <cell r="B856"/>
          <cell r="C856"/>
        </row>
        <row r="857">
          <cell r="B857"/>
          <cell r="C857"/>
        </row>
        <row r="858">
          <cell r="B858"/>
          <cell r="C858"/>
        </row>
        <row r="859">
          <cell r="B859"/>
          <cell r="C859"/>
        </row>
        <row r="860">
          <cell r="B860"/>
          <cell r="C860"/>
        </row>
        <row r="861">
          <cell r="B861"/>
          <cell r="C861"/>
        </row>
        <row r="862">
          <cell r="B862"/>
          <cell r="C862"/>
        </row>
        <row r="863">
          <cell r="B863"/>
          <cell r="C863"/>
        </row>
        <row r="864">
          <cell r="B864"/>
          <cell r="C864"/>
        </row>
        <row r="865">
          <cell r="B865"/>
          <cell r="C865"/>
        </row>
        <row r="866">
          <cell r="B866"/>
          <cell r="C866"/>
        </row>
        <row r="867">
          <cell r="B867"/>
          <cell r="C867"/>
        </row>
        <row r="868">
          <cell r="B868"/>
          <cell r="C868"/>
        </row>
        <row r="869">
          <cell r="B869"/>
          <cell r="C869"/>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2-L3FXII"/>
    </sheetNames>
    <definedNames>
      <definedName name="Macro2"/>
    </definedNames>
    <sheetDataSet>
      <sheetData sheetId="0"/>
      <sheetData sheetId="1">
        <row r="1">
          <cell r="B1" t="str">
            <v>Seleccione el nombre del sujeto obligado</v>
          </cell>
          <cell r="C1" t="str">
            <v>Cve</v>
          </cell>
        </row>
        <row r="2">
          <cell r="B2" t="str">
            <v>Administración de los recursos producto de la venta de publicaciones de la Suprema Corte para el financiamiento de nuevas publicaciones y cualquier proyecto de interés para el fideicomitente</v>
          </cell>
          <cell r="C2" t="str">
            <v>03301</v>
          </cell>
        </row>
        <row r="3">
          <cell r="B3" t="str">
            <v>Administración del Patrimonio de la Beneficencia Pública (*)</v>
          </cell>
          <cell r="C3" t="str">
            <v>12001</v>
          </cell>
        </row>
        <row r="4">
          <cell r="B4" t="str">
            <v>Administración del Sistema Portuario Nacional Altamira, S.A. de C.V.</v>
          </cell>
          <cell r="C4" t="str">
            <v>09176</v>
          </cell>
        </row>
        <row r="5">
          <cell r="B5" t="str">
            <v>Administración del Sistema Portuario Nacional Coatzacoalcos, S.A. de C.V.</v>
          </cell>
          <cell r="C5" t="str">
            <v>09183</v>
          </cell>
        </row>
        <row r="6">
          <cell r="B6" t="str">
            <v>Administración del Sistema Portuario Nacional Dos Bocas, S.A. de C.V.</v>
          </cell>
          <cell r="C6" t="str">
            <v>09180</v>
          </cell>
        </row>
        <row r="7">
          <cell r="B7" t="str">
            <v>Administración del Sistema Portuario Nacional Ensenada, S.A. de C.V.</v>
          </cell>
          <cell r="C7" t="str">
            <v>09169</v>
          </cell>
        </row>
        <row r="8">
          <cell r="B8" t="str">
            <v>Administración del Sistema Portuario Nacional Guaymas, S.A. de C.V.</v>
          </cell>
          <cell r="C8" t="str">
            <v>09177</v>
          </cell>
        </row>
        <row r="9">
          <cell r="B9" t="str">
            <v>Administración del Sistema Portuario Nacional Lázaro Cárdenas, S.A. de C.V.</v>
          </cell>
          <cell r="C9" t="str">
            <v>09178</v>
          </cell>
        </row>
        <row r="10">
          <cell r="B10" t="str">
            <v>Administración del Sistema Portuario Nacional Manzanillo, S.A. de C.V.</v>
          </cell>
          <cell r="C10" t="str">
            <v>09179</v>
          </cell>
        </row>
        <row r="11">
          <cell r="B11" t="str">
            <v>Administración del Sistema Portuario Nacional Mazatlán, S.A. de C.V.</v>
          </cell>
          <cell r="C11" t="str">
            <v>09171</v>
          </cell>
        </row>
        <row r="12">
          <cell r="B12" t="str">
            <v>Administración del Sistema Portuario Nacional Progreso, S.A. de C.V.</v>
          </cell>
          <cell r="C12" t="str">
            <v>09172</v>
          </cell>
        </row>
        <row r="13">
          <cell r="B13" t="str">
            <v>Administración del Sistema Portuario Nacional Puerto Chiapas, S.A. de C.V.</v>
          </cell>
          <cell r="C13" t="str">
            <v>09186</v>
          </cell>
        </row>
        <row r="14">
          <cell r="B14" t="str">
            <v>Administración del Sistema Portuario Nacional Puerto Vallarta, S.A. de C.V.</v>
          </cell>
          <cell r="C14" t="str">
            <v>09173</v>
          </cell>
        </row>
        <row r="15">
          <cell r="B15" t="str">
            <v>Administración del Sistema Portuario Nacional Salina Cruz, S.A. de C.V.</v>
          </cell>
          <cell r="C15" t="str">
            <v>09184</v>
          </cell>
        </row>
        <row r="16">
          <cell r="B16" t="str">
            <v>Administración del Sistema Portuario Nacional Tampico, S.A. de C.V.</v>
          </cell>
          <cell r="C16" t="str">
            <v>09181</v>
          </cell>
        </row>
        <row r="17">
          <cell r="B17" t="str">
            <v>Administración del Sistema Portuario Nacional Topolobampo, S.A. de C.V.</v>
          </cell>
          <cell r="C17" t="str">
            <v>09174</v>
          </cell>
        </row>
        <row r="18">
          <cell r="B18" t="str">
            <v>Administración del Sistema Portuario Nacional Tuxpan, S.A. de C.V.</v>
          </cell>
          <cell r="C18" t="str">
            <v>09175</v>
          </cell>
        </row>
        <row r="19">
          <cell r="B19" t="str">
            <v>Administración del Sistema Portuario Nacional Veracruz, S.A. de C.V.</v>
          </cell>
          <cell r="C19" t="str">
            <v>09182</v>
          </cell>
        </row>
        <row r="20">
          <cell r="B20" t="str">
            <v>Aeropuerto Internacional de la Ciudad de México, S.A. de C.V.</v>
          </cell>
          <cell r="C20" t="str">
            <v>09451</v>
          </cell>
        </row>
        <row r="21">
          <cell r="B21" t="str">
            <v>Aeropuerto Internacional Felipe Ángeles, S.A. de C.V.</v>
          </cell>
          <cell r="C21">
            <v>7003</v>
          </cell>
        </row>
        <row r="22">
          <cell r="B22" t="str">
            <v>Aeropuertos y Servicios Auxiliares</v>
          </cell>
          <cell r="C22" t="str">
            <v>09085</v>
          </cell>
        </row>
        <row r="23">
          <cell r="B23" t="str">
            <v>Agencia Espacial Mexicana</v>
          </cell>
          <cell r="C23" t="str">
            <v>09087</v>
          </cell>
        </row>
        <row r="24">
          <cell r="B24" t="str">
            <v>Agencia Federal de Aviación Civil</v>
          </cell>
          <cell r="C24" t="str">
            <v>09012</v>
          </cell>
        </row>
        <row r="25">
          <cell r="B25" t="str">
            <v>Agencia Mexicana de Cooperación Internacional para el Desarrollo (*)</v>
          </cell>
          <cell r="C25" t="str">
            <v>05100</v>
          </cell>
        </row>
        <row r="26">
          <cell r="B26" t="str">
            <v>Agencia Nacional de Aduanas de México</v>
          </cell>
          <cell r="C26" t="str">
            <v>06052</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06005</v>
          </cell>
        </row>
        <row r="37">
          <cell r="B37" t="str">
            <v>Bachillerato general en sus modalidades no escolarizada y mixta</v>
          </cell>
          <cell r="C37" t="str">
            <v>11007</v>
          </cell>
        </row>
        <row r="38">
          <cell r="B38" t="str">
            <v>Banco de México</v>
          </cell>
          <cell r="C38" t="str">
            <v>61100</v>
          </cell>
        </row>
        <row r="39">
          <cell r="B39" t="str">
            <v xml:space="preserve">Banco del Bienestar </v>
          </cell>
          <cell r="C39" t="str">
            <v>06800</v>
          </cell>
        </row>
        <row r="40">
          <cell r="B40" t="str">
            <v>Banco Nacional de Comercio Exterior, S.N.C.</v>
          </cell>
          <cell r="C40" t="str">
            <v>06305</v>
          </cell>
        </row>
        <row r="41">
          <cell r="B41" t="str">
            <v>Banco Nacional de Obras y Servicios Públicos, S.N.C.</v>
          </cell>
          <cell r="C41" t="str">
            <v>06320</v>
          </cell>
        </row>
        <row r="42">
          <cell r="B42" t="str">
            <v>Banco Nacional del Ejército, Fuerza Aérea y Armada, S.N.C.</v>
          </cell>
          <cell r="C42" t="str">
            <v>06325</v>
          </cell>
        </row>
        <row r="43">
          <cell r="B43" t="str">
            <v>Cámara de Diputados</v>
          </cell>
          <cell r="C43" t="str">
            <v>01200</v>
          </cell>
        </row>
        <row r="44">
          <cell r="B44" t="str">
            <v>Caminos y Puentes Federales de Ingresos y Servicios Conexos</v>
          </cell>
          <cell r="C44" t="str">
            <v>09120</v>
          </cell>
        </row>
        <row r="45">
          <cell r="B45" t="str">
            <v>Casa de Moneda de México</v>
          </cell>
          <cell r="C45" t="str">
            <v>06363</v>
          </cell>
        </row>
        <row r="46">
          <cell r="B46" t="str">
            <v>Centro de Capacitación Cinematográfica, A.C.</v>
          </cell>
          <cell r="C46" t="str">
            <v>11063</v>
          </cell>
        </row>
        <row r="47">
          <cell r="B47" t="str">
            <v>Centro de Enseñanza Técnica Industrial</v>
          </cell>
          <cell r="C47" t="str">
            <v>11065</v>
          </cell>
        </row>
        <row r="48">
          <cell r="B48" t="str">
            <v>Centro de Estudios para la Preparación y Evaluación Socioeconómica de Proyectos (CEPEP)</v>
          </cell>
          <cell r="C48" t="str">
            <v>06006</v>
          </cell>
        </row>
        <row r="49">
          <cell r="B49" t="str">
            <v>Centro de Ingeniería y Desarrollo Industrial</v>
          </cell>
          <cell r="C49" t="str">
            <v>11121</v>
          </cell>
        </row>
        <row r="50">
          <cell r="B50" t="str">
            <v>Centro de Investigación Científica de Yucatán, A.C.</v>
          </cell>
          <cell r="C50" t="str">
            <v>11108</v>
          </cell>
        </row>
        <row r="51">
          <cell r="B51" t="str">
            <v>Centro de Investigación Científica y de Educación Superior de Ensenada, Baja California</v>
          </cell>
          <cell r="C51" t="str">
            <v>11101</v>
          </cell>
        </row>
        <row r="52">
          <cell r="B52" t="str">
            <v>Centro de Investigación en Alimentación y Desarrollo, A.C.</v>
          </cell>
          <cell r="C52" t="str">
            <v>11083</v>
          </cell>
        </row>
        <row r="53">
          <cell r="B53" t="str">
            <v>Centro de Investigación en Ciencias de Información Geoespacial</v>
          </cell>
          <cell r="C53" t="str">
            <v>11080</v>
          </cell>
        </row>
        <row r="54">
          <cell r="B54" t="str">
            <v>Centro de Investigación en Matemáticas, A.C.</v>
          </cell>
          <cell r="C54" t="str">
            <v>11102</v>
          </cell>
        </row>
        <row r="55">
          <cell r="B55" t="str">
            <v>Centro de Investigación en Materiales Avanzados, S.C.</v>
          </cell>
          <cell r="C55" t="str">
            <v>11088</v>
          </cell>
        </row>
        <row r="56">
          <cell r="B56" t="str">
            <v>Centro de Investigación en Química Aplicada</v>
          </cell>
          <cell r="C56" t="str">
            <v>11111</v>
          </cell>
        </row>
        <row r="57">
          <cell r="B57" t="str">
            <v>Centro de Investigación y Asistencia en Tecnología y Diseño del Estado de Jalisco, A.C.</v>
          </cell>
          <cell r="C57" t="str">
            <v>11103</v>
          </cell>
        </row>
        <row r="58">
          <cell r="B58" t="str">
            <v>Centro de Investigación y de Estudios Avanzados del Instituto Politécnico Nacional</v>
          </cell>
          <cell r="C58" t="str">
            <v>11085</v>
          </cell>
        </row>
        <row r="59">
          <cell r="B59" t="str">
            <v>Centro de Investigación y Desarrollo Tecnológico en Electroquímica, S.C.</v>
          </cell>
          <cell r="C59" t="str">
            <v>11106</v>
          </cell>
        </row>
        <row r="60">
          <cell r="B60" t="str">
            <v>Centro de Investigación y Docencia Económicas, A.C.</v>
          </cell>
          <cell r="C60" t="str">
            <v>11090</v>
          </cell>
        </row>
        <row r="61">
          <cell r="B61" t="str">
            <v>Centro de Investigaciones Biológicas del Noroeste, S.C.</v>
          </cell>
          <cell r="C61" t="str">
            <v>11107</v>
          </cell>
        </row>
        <row r="62">
          <cell r="B62" t="str">
            <v>Centro de Investigaciones en Óptica, A.C.</v>
          </cell>
          <cell r="C62" t="str">
            <v>11110</v>
          </cell>
        </row>
        <row r="63">
          <cell r="B63" t="str">
            <v>Centro de Investigaciones y Estudios Superiores en Antropología Social</v>
          </cell>
          <cell r="C63" t="str">
            <v>11100</v>
          </cell>
        </row>
        <row r="64">
          <cell r="B64" t="str">
            <v>Centro de Producción de Programas Informativos y Especiales (*)</v>
          </cell>
          <cell r="C64" t="str">
            <v>04001</v>
          </cell>
        </row>
        <row r="65">
          <cell r="B65" t="str">
            <v>Centro Federal de Conciliación y Registro Laboral</v>
          </cell>
          <cell r="C65">
            <v>14112</v>
          </cell>
        </row>
        <row r="66">
          <cell r="B66" t="str">
            <v>Centro Nacional de Control de Energía</v>
          </cell>
          <cell r="C66" t="str">
            <v>11205</v>
          </cell>
        </row>
        <row r="67">
          <cell r="B67" t="str">
            <v>Centro Nacional de Control del Gas Natural</v>
          </cell>
          <cell r="C67" t="str">
            <v>18112</v>
          </cell>
        </row>
        <row r="68">
          <cell r="B68" t="str">
            <v>Centro Nacional de Equidad de Género y Salud Reproductiva (*)</v>
          </cell>
          <cell r="C68" t="str">
            <v>12002</v>
          </cell>
        </row>
        <row r="69">
          <cell r="B69" t="str">
            <v>Centro Nacional de Excelencia Tecnológica en Salud (*)</v>
          </cell>
          <cell r="C69" t="str">
            <v>12003</v>
          </cell>
        </row>
        <row r="70">
          <cell r="B70" t="str">
            <v>Centro Nacional de Inteligencia</v>
          </cell>
          <cell r="C70" t="str">
            <v>04100</v>
          </cell>
        </row>
        <row r="71">
          <cell r="B71" t="str">
            <v>Centro Nacional de la Transfusión Sanguínea (*)</v>
          </cell>
          <cell r="C71" t="str">
            <v>12004</v>
          </cell>
        </row>
        <row r="72">
          <cell r="B72" t="str">
            <v>Centro Nacional de Metrología</v>
          </cell>
          <cell r="C72" t="str">
            <v>10095</v>
          </cell>
        </row>
        <row r="73">
          <cell r="B73" t="str">
            <v>Centro Nacional de Prevención de Desastres</v>
          </cell>
          <cell r="C73" t="str">
            <v>04130</v>
          </cell>
        </row>
        <row r="74">
          <cell r="B74" t="str">
            <v>Centro Nacional de Programas Preventivos y Control de Enfermedades (*)</v>
          </cell>
          <cell r="C74" t="str">
            <v>12005</v>
          </cell>
        </row>
        <row r="75">
          <cell r="B75" t="str">
            <v>Centro Nacional de Trasplantes (*)</v>
          </cell>
          <cell r="C75" t="str">
            <v>12006</v>
          </cell>
        </row>
        <row r="76">
          <cell r="B76" t="str">
            <v>Centro Nacional para la Prevención y el Control del VIH/SIDA (*)</v>
          </cell>
          <cell r="C76" t="str">
            <v>12008</v>
          </cell>
        </row>
        <row r="77">
          <cell r="B77" t="str">
            <v>Centro Nacional para la Salud de la Infancia y la Adolescencia (*)</v>
          </cell>
          <cell r="C77" t="str">
            <v>12009</v>
          </cell>
        </row>
        <row r="78">
          <cell r="B78" t="str">
            <v>Centro Regional de Alta Especialidad de Chiapas</v>
          </cell>
          <cell r="C78" t="str">
            <v>12090</v>
          </cell>
        </row>
        <row r="79">
          <cell r="B79" t="str">
            <v>Centros de Integración Juvenil, A.C.</v>
          </cell>
          <cell r="C79" t="str">
            <v>12100</v>
          </cell>
        </row>
        <row r="80">
          <cell r="B80" t="str">
            <v>CFE Telecomunicaciones e Internet para Todos</v>
          </cell>
          <cell r="C80">
            <v>18171</v>
          </cell>
        </row>
        <row r="81">
          <cell r="B81" t="str">
            <v>CIATEC, A.C. "Centro de Innovación Aplicada en Tecnologías Competitivas"</v>
          </cell>
          <cell r="C81" t="str">
            <v>11105</v>
          </cell>
        </row>
        <row r="82">
          <cell r="B82" t="str">
            <v>CIATEQ, A.C. Centro de Tecnología Avanzada</v>
          </cell>
          <cell r="C82" t="str">
            <v>11104</v>
          </cell>
        </row>
        <row r="83">
          <cell r="B83" t="str">
            <v>Colegio de Bachilleres</v>
          </cell>
          <cell r="C83" t="str">
            <v>11115</v>
          </cell>
        </row>
        <row r="84">
          <cell r="B84" t="str">
            <v>Colegio de Postgraduados</v>
          </cell>
          <cell r="C84" t="str">
            <v>08140</v>
          </cell>
        </row>
        <row r="85">
          <cell r="B85" t="str">
            <v>Colegio Nacional de Educación Profesional Técnica</v>
          </cell>
          <cell r="C85" t="str">
            <v>11125</v>
          </cell>
        </row>
        <row r="86">
          <cell r="B86" t="str">
            <v>Colegio Superior Agropecuario del Estado de Guerrero</v>
          </cell>
          <cell r="C86" t="str">
            <v>08609</v>
          </cell>
        </row>
        <row r="87">
          <cell r="B87" t="str">
            <v>Comisión de Apelación y Arbitraje del Deporte (*)</v>
          </cell>
          <cell r="C87" t="str">
            <v>11001</v>
          </cell>
        </row>
        <row r="88">
          <cell r="B88" t="str">
            <v>Comisión de Operación y Fomento de Actividades Académicas del Instituto Politécnico Nacional</v>
          </cell>
          <cell r="C88" t="str">
            <v>11135</v>
          </cell>
        </row>
        <row r="89">
          <cell r="B89" t="str">
            <v>Comisión de Selección del Comité de Participación Ciudadana del Sistema Nacional Anticorrupción(*)</v>
          </cell>
          <cell r="C89" t="str">
            <v>01302</v>
          </cell>
        </row>
        <row r="90">
          <cell r="B90" t="str">
            <v>Comisión Ejecutiva de Atención a Víctimas</v>
          </cell>
          <cell r="C90" t="str">
            <v>00633</v>
          </cell>
        </row>
        <row r="91">
          <cell r="B91" t="str">
            <v>Comisión Federal de Competencia Económica</v>
          </cell>
          <cell r="C91" t="str">
            <v>10111</v>
          </cell>
        </row>
        <row r="92">
          <cell r="B92" t="str">
            <v>Comisión Federal de Electricidad</v>
          </cell>
          <cell r="C92" t="str">
            <v>18164</v>
          </cell>
        </row>
        <row r="93">
          <cell r="B93" t="str">
            <v>Comisión Federal para la Protección contra Riesgos Sanitarios</v>
          </cell>
          <cell r="C93" t="str">
            <v>12151</v>
          </cell>
        </row>
        <row r="94">
          <cell r="B94" t="str">
            <v>Comisión Nacional Bancaria y de Valores</v>
          </cell>
          <cell r="C94" t="str">
            <v>06100</v>
          </cell>
        </row>
        <row r="95">
          <cell r="B95" t="str">
            <v>Comisión Nacional contra las Adicciones (*)</v>
          </cell>
          <cell r="C95" t="str">
            <v>12007</v>
          </cell>
        </row>
        <row r="96">
          <cell r="B96" t="str">
            <v>Comisión Nacional de Acuacultura y Pesca</v>
          </cell>
          <cell r="C96" t="str">
            <v>08197</v>
          </cell>
        </row>
        <row r="97">
          <cell r="B97" t="str">
            <v>Comisión Nacional de Arbitraje Médico</v>
          </cell>
          <cell r="C97" t="str">
            <v>42207</v>
          </cell>
        </row>
        <row r="98">
          <cell r="B98" t="str">
            <v>Comisión Nacional de Áreas Naturales Protegidas</v>
          </cell>
          <cell r="C98" t="str">
            <v>16151</v>
          </cell>
        </row>
        <row r="99">
          <cell r="B99" t="str">
            <v>Comisión Nacional de Bioética (*)</v>
          </cell>
          <cell r="C99" t="str">
            <v>12010</v>
          </cell>
        </row>
        <row r="100">
          <cell r="B100" t="str">
            <v>Comisión Nacional de Búsqueda de Personas (*)</v>
          </cell>
          <cell r="C100" t="str">
            <v>04016</v>
          </cell>
        </row>
        <row r="101">
          <cell r="B101" t="str">
            <v>Comisión Nacional de Cultura Física y Deporte</v>
          </cell>
          <cell r="C101" t="str">
            <v>11131</v>
          </cell>
        </row>
        <row r="102">
          <cell r="B102" t="str">
            <v>Comisión Nacional de Hidrocarburos</v>
          </cell>
          <cell r="C102" t="str">
            <v>18001</v>
          </cell>
        </row>
        <row r="103">
          <cell r="B103" t="str">
            <v>Comisión Nacional de las Zonas Áridas</v>
          </cell>
          <cell r="C103" t="str">
            <v>20090</v>
          </cell>
        </row>
        <row r="104">
          <cell r="B104" t="str">
            <v>Comisión Nacional de Libros de Texto Gratuitos</v>
          </cell>
          <cell r="C104" t="str">
            <v>11137</v>
          </cell>
        </row>
        <row r="105">
          <cell r="B105" t="str">
            <v>Comisión Nacional de los Derechos Humanos</v>
          </cell>
          <cell r="C105" t="str">
            <v>35100</v>
          </cell>
        </row>
        <row r="106">
          <cell r="B106" t="str">
            <v>Comisión Nacional de los Salarios Mínimos</v>
          </cell>
          <cell r="C106" t="str">
            <v>14075</v>
          </cell>
        </row>
        <row r="107">
          <cell r="B107" t="str">
            <v>Comisión Nacional de Mejora Regulatoria</v>
          </cell>
          <cell r="C107" t="str">
            <v>10141</v>
          </cell>
        </row>
        <row r="108">
          <cell r="B108" t="str">
            <v>Comisión Nacional de Seguridad Nuclear y Salvaguardias</v>
          </cell>
          <cell r="C108" t="str">
            <v>18100</v>
          </cell>
        </row>
        <row r="109">
          <cell r="B109" t="str">
            <v>Comisión Nacional de Seguros y Fianzas</v>
          </cell>
          <cell r="C109" t="str">
            <v>06111</v>
          </cell>
        </row>
        <row r="110">
          <cell r="B110" t="str">
            <v>Comisión Nacional de Vivienda</v>
          </cell>
          <cell r="C110" t="str">
            <v>20120</v>
          </cell>
        </row>
        <row r="111">
          <cell r="B111" t="str">
            <v>Comisión Nacional del Agua</v>
          </cell>
          <cell r="C111" t="str">
            <v>16101</v>
          </cell>
        </row>
        <row r="112">
          <cell r="B112" t="str">
            <v>Comisión Nacional del Sistema de Ahorro para el Retiro</v>
          </cell>
          <cell r="C112" t="str">
            <v>06121</v>
          </cell>
        </row>
        <row r="113">
          <cell r="B113" t="str">
            <v>Comisión Nacional Forestal</v>
          </cell>
          <cell r="C113" t="str">
            <v>16161</v>
          </cell>
        </row>
        <row r="114">
          <cell r="B114" t="str">
            <v>Comisión Nacional para el Uso Eficiente de la Energía</v>
          </cell>
          <cell r="C114" t="str">
            <v>18191</v>
          </cell>
        </row>
        <row r="115">
          <cell r="B115" t="str">
            <v>Comisión Nacional para la Mejora Continua de la Educación</v>
          </cell>
          <cell r="C115" t="str">
            <v>11323</v>
          </cell>
        </row>
        <row r="116">
          <cell r="B116" t="str">
            <v>Comisión Nacional para la Protección y Defensa de los Usuarios de Servicios Financieros</v>
          </cell>
          <cell r="C116" t="str">
            <v>06370</v>
          </cell>
        </row>
        <row r="117">
          <cell r="B117" t="str">
            <v>Comisión Nacional para Prevenir y Erradicar la Violencia Contra las Mujeres (*)</v>
          </cell>
          <cell r="C117" t="str">
            <v>04002</v>
          </cell>
        </row>
        <row r="118">
          <cell r="B118" t="str">
            <v>Comisión Reguladora de Energía</v>
          </cell>
          <cell r="C118" t="str">
            <v>18111</v>
          </cell>
        </row>
        <row r="119">
          <cell r="B119" t="str">
            <v>Comité de Participación Ciudadana del Sistema Nacional Anticorrupción</v>
          </cell>
          <cell r="C119">
            <v>47002</v>
          </cell>
        </row>
        <row r="120">
          <cell r="B120" t="str">
            <v>Comité Nacional para el Desarrollo Sustentable de la Caña de Azúcar (*)</v>
          </cell>
          <cell r="C120" t="str">
            <v>08001</v>
          </cell>
        </row>
        <row r="121">
          <cell r="B121" t="str">
            <v>Compañía Mexicana de Exploraciones, S.A. de C.V.</v>
          </cell>
          <cell r="C121" t="str">
            <v>18200</v>
          </cell>
        </row>
        <row r="122">
          <cell r="B122" t="str">
            <v>Compañía Operadora del Centro Cultural y Turístico de Tijuana, S.A. de C.V.</v>
          </cell>
          <cell r="C122" t="str">
            <v>11148</v>
          </cell>
        </row>
        <row r="123">
          <cell r="B123" t="str">
            <v>Complemento del Préstamo Especial para el Ahorro (PEA) y préstamos de corto y mediano plazo para jubilados bajo el plan de beneficio definido</v>
          </cell>
          <cell r="C123" t="str">
            <v>06781</v>
          </cell>
        </row>
        <row r="124">
          <cell r="B124" t="str">
            <v>CONADE-Fideicomiso de inversión y administración (FINDEPO)</v>
          </cell>
          <cell r="C124" t="str">
            <v>11237</v>
          </cell>
        </row>
        <row r="125">
          <cell r="B125" t="str">
            <v>Consejería Jurídica del Ejecutivo Federal</v>
          </cell>
          <cell r="C125" t="str">
            <v>02200</v>
          </cell>
        </row>
        <row r="126">
          <cell r="B126" t="str">
            <v>Consejo de la Judicatura Federal</v>
          </cell>
          <cell r="C126" t="str">
            <v>03200</v>
          </cell>
        </row>
        <row r="127">
          <cell r="B127" t="str">
            <v>Consejo de Promoción Turística de México, S.A. de C. V.</v>
          </cell>
          <cell r="C127">
            <v>21355</v>
          </cell>
        </row>
        <row r="128">
          <cell r="B128" t="str">
            <v>Consejo Nacional de Ciencia y Tecnología</v>
          </cell>
          <cell r="C128" t="str">
            <v>11112</v>
          </cell>
        </row>
        <row r="129">
          <cell r="B129" t="str">
            <v>Consejo Nacional de Evaluación de la Política de Desarrollo Social</v>
          </cell>
          <cell r="C129" t="str">
            <v>20237</v>
          </cell>
        </row>
        <row r="130">
          <cell r="B130" t="str">
            <v>Consejo Nacional de Fomento Educativo</v>
          </cell>
          <cell r="C130" t="str">
            <v>11150</v>
          </cell>
        </row>
        <row r="131">
          <cell r="B131" t="str">
            <v>Consejo Nacional para el Desarrollo y la Inclusión de las Personas con Discapacidad</v>
          </cell>
          <cell r="C131" t="str">
            <v>00634</v>
          </cell>
        </row>
        <row r="132">
          <cell r="B132" t="str">
            <v>Consejo Nacional para Prevenir la Discriminación</v>
          </cell>
          <cell r="C132" t="str">
            <v>04410</v>
          </cell>
        </row>
        <row r="133">
          <cell r="B133" t="str">
            <v>Conservaduría de Palacio Nacional</v>
          </cell>
          <cell r="C133" t="str">
            <v>02101</v>
          </cell>
        </row>
        <row r="134">
          <cell r="B134" t="str">
            <v>Contrato de fideicomiso con número 108601 con el Banco Nacional del Ejército, Fuerza Aérea y Armada, S.N.C. (BANJERCITO), para la administración del Fondo por concepto de las aportaciones para el cumplimiento del programa del pasivo laboral</v>
          </cell>
          <cell r="C134" t="str">
            <v>22201</v>
          </cell>
        </row>
        <row r="135">
          <cell r="B135" t="str">
            <v>Contrato de mandato para el pago de haberes de retiro, pensiones y compensaciones</v>
          </cell>
          <cell r="C135" t="str">
            <v>07151</v>
          </cell>
        </row>
        <row r="136">
          <cell r="B136" t="str">
            <v>Contrato especifico abierto para la construcción y suministro de remolcadores, chalanes y embarcaciones multipropósito para la flota menor de Pemex Refinación</v>
          </cell>
          <cell r="C136" t="str">
            <v>18681</v>
          </cell>
        </row>
        <row r="137">
          <cell r="B137" t="str">
            <v>Convenio específico para la operación y desarrollo del Programa SEPA-Ingles</v>
          </cell>
          <cell r="C137" t="str">
            <v>11010</v>
          </cell>
        </row>
        <row r="138">
          <cell r="B138" t="str">
            <v>Coordinación General @prende.mx (*)</v>
          </cell>
          <cell r="C138" t="str">
            <v>11002</v>
          </cell>
        </row>
        <row r="139">
          <cell r="B139" t="str">
            <v>Coordinación General de la Comisión Mexicana de Ayuda a Refugiados</v>
          </cell>
          <cell r="C139" t="str">
            <v>04220</v>
          </cell>
        </row>
        <row r="140">
          <cell r="B140" t="str">
            <v>Coordinación Nacional Antisecuestro (*)</v>
          </cell>
          <cell r="C140" t="str">
            <v>04003</v>
          </cell>
        </row>
        <row r="141">
          <cell r="B141" t="str">
            <v>Coordinación Nacional de Becas para el Bienestar Benito Juárez</v>
          </cell>
          <cell r="C141" t="str">
            <v>20001</v>
          </cell>
        </row>
        <row r="142">
          <cell r="B142" t="str">
            <v>Coordinación para la Atención Integral de la Migración en la Frontera Sur (*)</v>
          </cell>
          <cell r="C142" t="str">
            <v>04004</v>
          </cell>
        </row>
        <row r="143">
          <cell r="B143" t="str">
            <v>Corporación Mexicana de Investigación en Materiales, S.A. de C.V.</v>
          </cell>
          <cell r="C143" t="str">
            <v>11163</v>
          </cell>
        </row>
        <row r="144">
          <cell r="B144" t="str">
            <v>Corredor Interoceánico del Istmo deTehuantepec</v>
          </cell>
          <cell r="C144" t="str">
            <v>09008</v>
          </cell>
        </row>
        <row r="145">
          <cell r="B145" t="str">
            <v>Diconsa, S.A. de C.V.</v>
          </cell>
          <cell r="C145" t="str">
            <v>20150</v>
          </cell>
        </row>
        <row r="146">
          <cell r="B146" t="str">
            <v>Educal, S.A. de C.V.</v>
          </cell>
          <cell r="C146" t="str">
            <v>11186</v>
          </cell>
        </row>
        <row r="147">
          <cell r="B147" t="str">
            <v>El 0.136 por ciento de la RFP</v>
          </cell>
          <cell r="C147" t="str">
            <v>06007</v>
          </cell>
        </row>
        <row r="148">
          <cell r="B148" t="str">
            <v>El Colegio de la Frontera Norte, A.C.</v>
          </cell>
          <cell r="C148" t="str">
            <v>11075</v>
          </cell>
        </row>
        <row r="149">
          <cell r="B149" t="str">
            <v>El Colegio de la Frontera Sur</v>
          </cell>
          <cell r="C149" t="str">
            <v>11109</v>
          </cell>
        </row>
        <row r="150">
          <cell r="B150" t="str">
            <v>El Colegio de México, A.C.</v>
          </cell>
          <cell r="C150" t="str">
            <v>11120</v>
          </cell>
        </row>
        <row r="151">
          <cell r="B151" t="str">
            <v>El Colegio de Michoacán, A.C.</v>
          </cell>
          <cell r="C151" t="str">
            <v>11187</v>
          </cell>
        </row>
        <row r="152">
          <cell r="B152" t="str">
            <v>El Colegio de San Luis, A.C.</v>
          </cell>
          <cell r="C152" t="str">
            <v>53123</v>
          </cell>
        </row>
        <row r="153">
          <cell r="B153" t="str">
            <v>Estudios Churubusco Azteca, S.A.</v>
          </cell>
          <cell r="C153" t="str">
            <v>11195</v>
          </cell>
        </row>
        <row r="154">
          <cell r="B154" t="str">
            <v>Exportadora de Sal, S.A. de C.V.</v>
          </cell>
          <cell r="C154" t="str">
            <v>10101</v>
          </cell>
        </row>
        <row r="155">
          <cell r="B155" t="str">
            <v>Extinta Luz y Fuerza del Centro</v>
          </cell>
          <cell r="C155" t="str">
            <v>06814</v>
          </cell>
        </row>
        <row r="156">
          <cell r="B156" t="str">
            <v>F/11025590 (Antes 4483-0) "Durango-Yerbanis"</v>
          </cell>
          <cell r="C156" t="str">
            <v>09123</v>
          </cell>
        </row>
        <row r="157">
          <cell r="B157" t="str">
            <v>F/1516 ATM (Antes 639-00-5) Tijuana-Tecate</v>
          </cell>
          <cell r="C157" t="str">
            <v>09127</v>
          </cell>
        </row>
        <row r="158">
          <cell r="B158" t="str">
            <v>F/21935-2 "Kantunil-Cancún"</v>
          </cell>
          <cell r="C158" t="str">
            <v>09124</v>
          </cell>
        </row>
        <row r="159">
          <cell r="B159" t="str">
            <v>F/31293-4 Libramiento Oriente de San Luis Potosí</v>
          </cell>
          <cell r="C159" t="str">
            <v>09122</v>
          </cell>
        </row>
        <row r="160">
          <cell r="B160" t="str">
            <v>F/689 San Martín Texmelucan-Tlaxcala-El Molinito</v>
          </cell>
          <cell r="C160" t="str">
            <v>09131</v>
          </cell>
        </row>
        <row r="161">
          <cell r="B161" t="str">
            <v>Ferrocarril del Istmo de Tehuantepec, S.A. de C.V.</v>
          </cell>
          <cell r="C161" t="str">
            <v>09189</v>
          </cell>
        </row>
        <row r="162">
          <cell r="B162" t="str">
            <v>Ferrocarriles Nacionales de México</v>
          </cell>
          <cell r="C162" t="str">
            <v>06815</v>
          </cell>
        </row>
        <row r="163">
          <cell r="B163" t="str">
            <v>Fi+A2:A300deicomiso irrevocable de inversión y administración para el pago de pensiones y jubilaciones, F/10045</v>
          </cell>
          <cell r="C163" t="str">
            <v>06801</v>
          </cell>
        </row>
        <row r="164">
          <cell r="B164" t="str">
            <v>Fid. 122.- Benjamín Hill Trabajadores F.F.C.C. Sonora-Baja California</v>
          </cell>
          <cell r="C164" t="str">
            <v>09003</v>
          </cell>
        </row>
        <row r="165">
          <cell r="B165" t="str">
            <v>Fid. 1327.- Gobierno Federal, Programa de vivienda para magistrados y jueces del Poder Judicial Federal</v>
          </cell>
          <cell r="C165" t="str">
            <v>06008</v>
          </cell>
        </row>
        <row r="166">
          <cell r="B166" t="str">
            <v>Fid. 2065.- Plan de pensiones de los jubilados de BANOBRAS</v>
          </cell>
          <cell r="C166" t="str">
            <v>06322</v>
          </cell>
        </row>
        <row r="167">
          <cell r="B167" t="str">
            <v>Fid. 2160 Fondo de pensiones de contribución definida</v>
          </cell>
          <cell r="C167" t="str">
            <v>06323</v>
          </cell>
        </row>
        <row r="168">
          <cell r="B168" t="str">
            <v>Fid. 285.-Promotora de desarrollo urbano.- Fraccionamiento Bosques del Valle Coacalco</v>
          </cell>
          <cell r="C168" t="str">
            <v>06003</v>
          </cell>
        </row>
        <row r="169">
          <cell r="B169" t="str">
            <v>Fid. 294.- Colonia Petrolera José Escandón</v>
          </cell>
          <cell r="C169" t="str">
            <v>18672</v>
          </cell>
        </row>
        <row r="170">
          <cell r="B170" t="str">
            <v>Fid. 351.- Unidad Morazán</v>
          </cell>
          <cell r="C170" t="str">
            <v>06001</v>
          </cell>
        </row>
        <row r="171">
          <cell r="B171" t="str">
            <v>Fideicomiso 11029386 (antes SM940243) Gómez Palacio-Cuencamé-Yerbanis</v>
          </cell>
          <cell r="C171" t="str">
            <v>09132</v>
          </cell>
        </row>
        <row r="172">
          <cell r="B172" t="str">
            <v>Fideicomiso 14780-8 Fondo Nacional para Escuelas de Calidad</v>
          </cell>
          <cell r="C172" t="str">
            <v>11019</v>
          </cell>
        </row>
        <row r="173">
          <cell r="B173" t="str">
            <v>Fideicomiso 148687 "Fondo para préstamos a corto plazo para apoyar a los trabajadores de CAPUFE en casos de contingencia"</v>
          </cell>
          <cell r="C173" t="str">
            <v>09126</v>
          </cell>
        </row>
        <row r="174">
          <cell r="B174" t="str">
            <v>Fideicomiso 1725-1-Para integrar diversos fondos (Patrimonial)</v>
          </cell>
          <cell r="C174" t="str">
            <v>11091</v>
          </cell>
        </row>
        <row r="175">
          <cell r="B175" t="str">
            <v>Fideicomiso 1936 Fondo Nacional de Infraestructura</v>
          </cell>
          <cell r="C175" t="str">
            <v>06321</v>
          </cell>
        </row>
        <row r="176">
          <cell r="B176" t="str">
            <v>Fideicomiso 2003 "Fondo de Desastres Naturales"</v>
          </cell>
          <cell r="C176" t="str">
            <v>06010</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de Abandono Ek Balam</v>
          </cell>
          <cell r="C182">
            <v>18586</v>
          </cell>
        </row>
        <row r="183">
          <cell r="B183" t="str">
            <v>Fideicomiso de administración de gastos previos</v>
          </cell>
          <cell r="C183" t="str">
            <v>18167</v>
          </cell>
        </row>
        <row r="184">
          <cell r="B184" t="str">
            <v>Fideicomiso de administración de teatros y salas de espectáculos IMSS</v>
          </cell>
          <cell r="C184" t="str">
            <v>00642</v>
          </cell>
        </row>
        <row r="185">
          <cell r="B185" t="str">
            <v>Fideicomiso de administración e inversión para el establecimiento y operación de los fondos de apoyo a la investigación científica y desarrollo tecnológico del INIFAP</v>
          </cell>
          <cell r="C185" t="str">
            <v>08171</v>
          </cell>
        </row>
        <row r="186">
          <cell r="B186" t="str">
            <v>Fideicomiso de administración e Inversión para el manejo del fondo de ahorro de los trabajadores del Fondo de Cultura Económica</v>
          </cell>
          <cell r="C186" t="str">
            <v>11250</v>
          </cell>
        </row>
        <row r="187">
          <cell r="B187" t="str">
            <v>Fideicomiso de administración e inversión para pensiones de los trabajadores</v>
          </cell>
          <cell r="C187" t="str">
            <v>14221</v>
          </cell>
        </row>
        <row r="188">
          <cell r="B188" t="str">
            <v>Fideicomiso de administración para el otorgamiento y primas de antigüedad</v>
          </cell>
          <cell r="C188" t="str">
            <v>06802</v>
          </cell>
        </row>
        <row r="189">
          <cell r="B189" t="str">
            <v>Fideicomiso de administración y garantía complementaria Fondo 95</v>
          </cell>
          <cell r="C189" t="str">
            <v>15001</v>
          </cell>
        </row>
        <row r="190">
          <cell r="B190" t="str">
            <v>Fideicomiso de Administración y Pago CENAGAS-BANCOMEXT número 10637</v>
          </cell>
          <cell r="C190">
            <v>18114</v>
          </cell>
        </row>
        <row r="191">
          <cell r="B191" t="str">
            <v>Fideicomiso de Administración y Pago Número 80775</v>
          </cell>
          <cell r="C191" t="str">
            <v>06106</v>
          </cell>
        </row>
        <row r="192">
          <cell r="B192" t="str">
            <v>Fideicomiso de administración y traslativo de dominio (Obras de Infraestructura para el Sistema Eléctrico Federal)</v>
          </cell>
          <cell r="C192" t="str">
            <v>18168</v>
          </cell>
        </row>
        <row r="193">
          <cell r="B193" t="str">
            <v>Fideicomiso de administración, inversión y pago número 013 ANP Valle de Bravo</v>
          </cell>
          <cell r="C193" t="str">
            <v>16152</v>
          </cell>
        </row>
        <row r="194">
          <cell r="B194" t="str">
            <v>Fideicomiso de apoyo a deudos de militares fallecidos o a militares que hayan adquirido una inutilidad en primera categoría en actos del servicio considerado de alto riesgo</v>
          </cell>
          <cell r="C194" t="str">
            <v>07001</v>
          </cell>
        </row>
        <row r="195">
          <cell r="B195" t="str">
            <v>Fideicomiso de apoyo a la investigación científica y desarrollo tecnológico del Colegio de Postgraduados</v>
          </cell>
          <cell r="C195" t="str">
            <v>08141</v>
          </cell>
        </row>
        <row r="196">
          <cell r="B196" t="str">
            <v>Fideicomiso de apoyo a las exportaciones FIDAPEX</v>
          </cell>
          <cell r="C196" t="str">
            <v>06314</v>
          </cell>
        </row>
        <row r="197">
          <cell r="B197" t="str">
            <v>Fideicomiso de apoyo a los propietarios rurales en Chiapas (FIAPAR)</v>
          </cell>
          <cell r="C197" t="str">
            <v>15002</v>
          </cell>
        </row>
        <row r="198">
          <cell r="B198" t="str">
            <v>Fideicomiso de apoyos médicos complementarios y de apoyo económico extraordinario para los servidores públicos del Poder Judicial de la Federación, con excepción de los de la Suprema Corte de Justicia de la Nación</v>
          </cell>
          <cell r="C198" t="str">
            <v>03102</v>
          </cell>
        </row>
        <row r="199">
          <cell r="B199" t="str">
            <v>Fideicomiso de beneficios sociales (FIBESO)</v>
          </cell>
          <cell r="C199" t="str">
            <v>00643</v>
          </cell>
        </row>
        <row r="200">
          <cell r="B200" t="str">
            <v>Fideicomiso de capital emprendedor</v>
          </cell>
          <cell r="C200" t="str">
            <v>06783</v>
          </cell>
        </row>
        <row r="201">
          <cell r="B201" t="str">
            <v>Fideicomiso de contragarantía para el financiamiento empresarial</v>
          </cell>
          <cell r="C201" t="str">
            <v>06784</v>
          </cell>
        </row>
        <row r="202">
          <cell r="B202" t="str">
            <v>Fideicomiso de Defensa Legal y Asistencia Legal</v>
          </cell>
          <cell r="C202" t="str">
            <v>06795</v>
          </cell>
        </row>
        <row r="203">
          <cell r="B203" t="str">
            <v>Fideicomiso de Fomento Industrial LANFI</v>
          </cell>
          <cell r="C203">
            <v>10002</v>
          </cell>
        </row>
        <row r="204">
          <cell r="B204" t="str">
            <v>Fideicomiso de Fomento Minero</v>
          </cell>
          <cell r="C204" t="str">
            <v>10102</v>
          </cell>
        </row>
        <row r="205">
          <cell r="B205" t="str">
            <v>Fideicomiso de Formación y Capacitación para el Personal de la Marina Mercante Nacional</v>
          </cell>
          <cell r="C205" t="str">
            <v>09225</v>
          </cell>
        </row>
        <row r="206">
          <cell r="B206" t="str">
            <v>Fideicomiso de inversión y administración de primas de antigüedad de los trabajadores</v>
          </cell>
          <cell r="C206" t="str">
            <v>14222</v>
          </cell>
        </row>
        <row r="207">
          <cell r="B207" t="str">
            <v>Fideicomiso de investigación científica y desarrollo tecnológico No. 1750-2</v>
          </cell>
          <cell r="C207" t="str">
            <v>11291</v>
          </cell>
        </row>
        <row r="208">
          <cell r="B208" t="str">
            <v>Fideicomiso de investigación para el desarrollo del programa de aprovechamiento del atún y protección de delfines y otros en torno a especies acuáticas protegidas</v>
          </cell>
          <cell r="C208" t="str">
            <v>08200</v>
          </cell>
        </row>
        <row r="209">
          <cell r="B209" t="str">
            <v>Fideicomiso de la Comisión Nacional de Hidrocarburos</v>
          </cell>
          <cell r="C209" t="str">
            <v>18002</v>
          </cell>
        </row>
        <row r="210">
          <cell r="B210" t="str">
            <v>Fideicomiso de la Comisión Reguladora de Energía</v>
          </cell>
          <cell r="C210" t="str">
            <v>18113</v>
          </cell>
        </row>
        <row r="211">
          <cell r="B211" t="str">
            <v>Fideicomiso de los Sistemas Normalizado de Competencia Laboral y de Certificación de Competencia Laboral</v>
          </cell>
          <cell r="C211" t="str">
            <v>11225</v>
          </cell>
        </row>
        <row r="212">
          <cell r="B212" t="str">
            <v>Fideicomiso de Microcréditos para el Bienestar</v>
          </cell>
          <cell r="C212">
            <v>10006</v>
          </cell>
        </row>
        <row r="213">
          <cell r="B213" t="str">
            <v>Fideicomiso de obligaciones laborales del CIMAT</v>
          </cell>
          <cell r="C213" t="str">
            <v>11302</v>
          </cell>
        </row>
        <row r="214">
          <cell r="B214" t="str">
            <v>Fideicomiso de pensiones del sistema BANRURAL</v>
          </cell>
          <cell r="C214" t="str">
            <v>06821</v>
          </cell>
        </row>
        <row r="215">
          <cell r="B215" t="str">
            <v>Fideicomiso de pensiones, del Fondo de Garantía y Fomento para la Agricultura, Ganadería y Avicultura</v>
          </cell>
          <cell r="C215" t="str">
            <v>06604</v>
          </cell>
        </row>
        <row r="216">
          <cell r="B216" t="str">
            <v>Fideicomiso de proyectos de investigación del Centro de Investigación Científica y de Educación Superior de Ensenada, B.C.</v>
          </cell>
          <cell r="C216" t="str">
            <v>11201</v>
          </cell>
        </row>
        <row r="217">
          <cell r="B217" t="str">
            <v>Fideicomiso de reserva para el pago de pensiones o jubilaciones y primas de antigüedad</v>
          </cell>
          <cell r="C217" t="str">
            <v>21163</v>
          </cell>
        </row>
        <row r="218">
          <cell r="B218" t="str">
            <v>Fideicomiso de Riesgo Compartido</v>
          </cell>
          <cell r="C218" t="str">
            <v>08331</v>
          </cell>
        </row>
        <row r="219">
          <cell r="B219" t="str">
            <v>Fideicomiso del fondo de cobertura social de telecomunicaciones</v>
          </cell>
          <cell r="C219" t="str">
            <v>09005</v>
          </cell>
        </row>
        <row r="220">
          <cell r="B220" t="str">
            <v>Fideicomiso del Programa de escuelas de excelencia para abatir el rezago educativo</v>
          </cell>
          <cell r="C220" t="str">
            <v>11011</v>
          </cell>
        </row>
        <row r="221">
          <cell r="B221" t="str">
            <v>Fideicomiso del Programa Nacional Financiero al Microempresario</v>
          </cell>
          <cell r="C221" t="str">
            <v>10003</v>
          </cell>
        </row>
        <row r="222">
          <cell r="B222" t="str">
            <v>Fideicomiso DIF-Bosques de las Lomas</v>
          </cell>
          <cell r="C222" t="str">
            <v>12013</v>
          </cell>
        </row>
        <row r="223">
          <cell r="B223" t="str">
            <v>Fideicomiso E-México</v>
          </cell>
          <cell r="C223" t="str">
            <v>09006</v>
          </cell>
        </row>
        <row r="224">
          <cell r="B224" t="str">
            <v>Fideicomiso fondo de apoyo a los trabajadores de confianza de la Comisión Nacional Bancaria y de Valores</v>
          </cell>
          <cell r="C224" t="str">
            <v>06201</v>
          </cell>
        </row>
        <row r="225">
          <cell r="B225" t="str">
            <v>Fideicomiso Fondo de Apoyo a Municipios</v>
          </cell>
          <cell r="C225" t="str">
            <v>06324</v>
          </cell>
        </row>
        <row r="226">
          <cell r="B226" t="str">
            <v>Fideicomiso fondo de estabilización de los ingresos presupuestarios</v>
          </cell>
          <cell r="C226" t="str">
            <v>06011</v>
          </cell>
        </row>
        <row r="227">
          <cell r="B227" t="str">
            <v>Fideicomiso fondo de inversión y estímulos al cine (FIDECINE)</v>
          </cell>
          <cell r="C227" t="str">
            <v>11313</v>
          </cell>
        </row>
        <row r="228">
          <cell r="B228" t="str">
            <v>Fideicomiso fondo de investigación científica y desarrollo tecnológico del IPN</v>
          </cell>
          <cell r="C228" t="str">
            <v>11172</v>
          </cell>
        </row>
        <row r="229">
          <cell r="B229" t="str">
            <v>Fideicomiso Fondo Nacional de Fomento Ejidal</v>
          </cell>
          <cell r="C229" t="str">
            <v>15100</v>
          </cell>
        </row>
        <row r="230">
          <cell r="B230" t="str">
            <v>Fideicomiso Fondo Nacional de Habitaciones Populares</v>
          </cell>
          <cell r="C230" t="str">
            <v>20285</v>
          </cell>
        </row>
        <row r="231">
          <cell r="B231" t="str">
            <v>Fideicomiso fondo para la producción cinematográfica de calidad (FOPROCINE)</v>
          </cell>
          <cell r="C231" t="str">
            <v>11314</v>
          </cell>
        </row>
        <row r="232">
          <cell r="B232" t="str">
            <v>Fideicomiso irrevocable de administración "Centro Cultural Santo Domingo", Oaxaca</v>
          </cell>
          <cell r="C232" t="str">
            <v>11012</v>
          </cell>
        </row>
        <row r="233">
          <cell r="B233" t="str">
            <v>Fideicomiso irrevocable de administración e inversión del fondo de pensiones o jubilaciones o primas de antigüedad de los trabajadores del Banco Nacional del Ejército, Fuerza Aérea y Armada, S.N.C.</v>
          </cell>
          <cell r="C233" t="str">
            <v>06326</v>
          </cell>
        </row>
        <row r="234">
          <cell r="B234" t="str">
            <v>Fideicomiso irrevocable de administración e inversión Niña del Milenio</v>
          </cell>
          <cell r="C234" t="str">
            <v>00645</v>
          </cell>
        </row>
        <row r="235">
          <cell r="B235" t="str">
            <v>Fideicomiso irrevocable de administración 'Museo Regional de Guadalupe', Zacatecas</v>
          </cell>
          <cell r="C235" t="str">
            <v>11153</v>
          </cell>
        </row>
        <row r="236">
          <cell r="B236" t="str">
            <v>Fideicomiso irrevocable de administración y fuente de pago número CIB/2064</v>
          </cell>
          <cell r="C236" t="str">
            <v>09128</v>
          </cell>
        </row>
        <row r="237">
          <cell r="B237" t="str">
            <v>Fideicomiso irrevocable de administración y fuente de pago, No. 1928.- para apoyar el proyecto de saneamiento del Valle de México</v>
          </cell>
          <cell r="C237" t="str">
            <v>16102</v>
          </cell>
        </row>
        <row r="238">
          <cell r="B238" t="str">
            <v>Fideicomiso irrevocable de administración y fuente de pago, No. 1928.- para apoyar el proyecto de saneamiento del Valle de México</v>
          </cell>
          <cell r="C238" t="str">
            <v>16102</v>
          </cell>
        </row>
        <row r="239">
          <cell r="B239" t="str">
            <v>Fideicomiso Irrevocable de Inversión y Garantía Ingenio Mante Pensionados número 46645-0</v>
          </cell>
          <cell r="C239" t="str">
            <v>06831</v>
          </cell>
        </row>
        <row r="240">
          <cell r="B240" t="str">
            <v>Fideicomiso Museo de Arte Popular Mexicano</v>
          </cell>
          <cell r="C240" t="str">
            <v>11144</v>
          </cell>
        </row>
        <row r="241">
          <cell r="B241" t="str">
            <v>Fideicomiso para administrar el fondo de pensiones de FOPPAZ</v>
          </cell>
          <cell r="C241" t="str">
            <v>06822</v>
          </cell>
        </row>
        <row r="242">
          <cell r="B242" t="str">
            <v>Fideicomiso para administrar el fondo de pensiones y gastos médicos de BANPESCA</v>
          </cell>
          <cell r="C242" t="str">
            <v>06823</v>
          </cell>
        </row>
        <row r="243">
          <cell r="B243" t="str">
            <v>Fideicomiso para administrar el fondo de pensiones y gastos médicos de BNCI</v>
          </cell>
          <cell r="C243" t="str">
            <v>06824</v>
          </cell>
        </row>
        <row r="244">
          <cell r="B244" t="str">
            <v>Fideicomiso para administrar la contraprestación del artículo 16 de la Ley Aduanera</v>
          </cell>
          <cell r="C244" t="str">
            <v>06103</v>
          </cell>
        </row>
        <row r="245">
          <cell r="B245" t="str">
            <v>Fideicomiso para administrar la contraprestación del artículo 16 de la Ley Aduanera</v>
          </cell>
          <cell r="C245" t="str">
            <v>06103</v>
          </cell>
        </row>
        <row r="246">
          <cell r="B246" t="str">
            <v>Fideicomiso para apoyar la construcción del Centro Nacional de las Artes</v>
          </cell>
          <cell r="C246" t="str">
            <v>11145</v>
          </cell>
        </row>
        <row r="247">
          <cell r="B247" t="str">
            <v>Fideicomiso para apoyar los programas, proyectos y acciones ambientales de la megalópolis</v>
          </cell>
          <cell r="C247" t="str">
            <v>16001</v>
          </cell>
        </row>
        <row r="248">
          <cell r="B248" t="str">
            <v>Fideicomiso para apoyo a la investigación científica y desarrollo tecnológico</v>
          </cell>
          <cell r="C248" t="str">
            <v>18674</v>
          </cell>
        </row>
        <row r="249">
          <cell r="B249" t="str">
            <v>Fideicomiso para becas y apoyos deportivos "Chelito Zamora"</v>
          </cell>
          <cell r="C249" t="str">
            <v>11234</v>
          </cell>
        </row>
        <row r="250">
          <cell r="B250" t="str">
            <v>Fideicomiso para coadyuvar al desarrollo de las entidades federativas y municipios (FIDEM)</v>
          </cell>
          <cell r="C250" t="str">
            <v>06012</v>
          </cell>
        </row>
        <row r="251">
          <cell r="B251" t="str">
            <v>Fideicomiso para cubrir gastos por demandas en el extranjero</v>
          </cell>
          <cell r="C251" t="str">
            <v>05005</v>
          </cell>
        </row>
        <row r="252">
          <cell r="B252" t="str">
            <v>Fideicomiso para el ahorro de energía eléctrica</v>
          </cell>
          <cell r="C252" t="str">
            <v>18169</v>
          </cell>
        </row>
        <row r="253">
          <cell r="B253" t="str">
            <v>Fideicomiso para el cumplimiento de obligaciones en materia de los derechos humanos</v>
          </cell>
          <cell r="C253" t="str">
            <v>04009</v>
          </cell>
        </row>
        <row r="254">
          <cell r="B254" t="str">
            <v>Fideicomiso para el desarrollo de infraestructura que implementa la reforma constitucional en materia penal</v>
          </cell>
          <cell r="C254" t="str">
            <v>03207</v>
          </cell>
        </row>
        <row r="255">
          <cell r="B255" t="str">
            <v>Fideicomiso para el desarrollo de infraestructura y equipamiento deportivo para los Juegos Panamericanos, Guadalajara 2011</v>
          </cell>
          <cell r="C255" t="str">
            <v>11235</v>
          </cell>
        </row>
        <row r="256">
          <cell r="B256" t="str">
            <v>Fideicomiso para el desarrollo de la región Sur-Sureste (Fidesur)</v>
          </cell>
          <cell r="C256" t="str">
            <v>15005</v>
          </cell>
        </row>
        <row r="257">
          <cell r="B257" t="str">
            <v>Fideicomiso para el desarrollo del deporte No. 4611-1</v>
          </cell>
          <cell r="C257" t="str">
            <v>00646</v>
          </cell>
        </row>
        <row r="258">
          <cell r="B258" t="str">
            <v>Fideicomiso para el desarrollo regional Noreste (Fidenor-Este)</v>
          </cell>
          <cell r="C258" t="str">
            <v>15006</v>
          </cell>
        </row>
        <row r="259">
          <cell r="B259" t="str">
            <v>Fideicomiso para el fomento y la conservación del Patrimonio Cultural, Antropológico, Arqueológico e Histórico de México</v>
          </cell>
          <cell r="C259" t="str">
            <v>11154</v>
          </cell>
        </row>
        <row r="260">
          <cell r="B260" t="str">
            <v>Fideicomiso para el impulso al financiamiento de las empresas</v>
          </cell>
          <cell r="C260" t="str">
            <v>06309</v>
          </cell>
        </row>
        <row r="261">
          <cell r="B261" t="str">
            <v>Fideicomiso para el mantenimiento de casas habitación de Magistrados y Jueces</v>
          </cell>
          <cell r="C261" t="str">
            <v>03208</v>
          </cell>
        </row>
        <row r="262">
          <cell r="B262" t="str">
            <v>Fideicomiso para el Pago de Gastos de Servicios de Asistencia y Defensa Legal BANCOMEXT</v>
          </cell>
          <cell r="C262" t="str">
            <v>06315</v>
          </cell>
        </row>
        <row r="263">
          <cell r="B263" t="str">
            <v>Fideicomiso para el pago de gratificación por antigüedad a los trabajadores de base de la CNBV que se retiren después de 15 años de servicios ininterrumpidos.</v>
          </cell>
          <cell r="C263" t="str">
            <v>06202</v>
          </cell>
        </row>
        <row r="264">
          <cell r="B264" t="str">
            <v>Fideicomiso para el pago de las obligaciones laborales de los trabajadores del Centro de Investigaciones en Óptica, A.C.</v>
          </cell>
          <cell r="C264" t="str">
            <v>11181</v>
          </cell>
        </row>
        <row r="265">
          <cell r="B265" t="str">
            <v>Fideicomiso para el Programa especial de financiamiento a la vivienda para el magisterio</v>
          </cell>
          <cell r="C265" t="str">
            <v>11015</v>
          </cell>
        </row>
        <row r="266">
          <cell r="B266" t="str">
            <v>Fideicomiso para la adaptación de los museos Diego Rivera y Frida Kahlo</v>
          </cell>
          <cell r="C266" t="str">
            <v>11016</v>
          </cell>
        </row>
        <row r="267">
          <cell r="B267" t="str">
            <v>Fideicomiso para la Cineteca Nacional</v>
          </cell>
          <cell r="C267" t="str">
            <v>04310</v>
          </cell>
        </row>
        <row r="268">
          <cell r="B268" t="str">
            <v>Fideicomiso para la Comisión México-Estados Unidos F 22927-8</v>
          </cell>
          <cell r="C268" t="str">
            <v>11017</v>
          </cell>
        </row>
        <row r="269">
          <cell r="B269" t="str">
            <v>Fideicomiso para la conservación de la Casa del Risco y Pinacoteca Isidro Fabela</v>
          </cell>
          <cell r="C269" t="str">
            <v>11018</v>
          </cell>
        </row>
        <row r="270">
          <cell r="B270" t="str">
            <v>Fideicomiso para la constitución de un fondo revolvente de financiamiento para el programa de aislamiento térmico de la vivienda en el Valle de Mexicali, B.C. (FIPATERM Mexicali)</v>
          </cell>
          <cell r="C270" t="str">
            <v>18170</v>
          </cell>
        </row>
        <row r="271">
          <cell r="B271" t="str">
            <v>Fideicomiso para la construcción, explotación y conservación del tramo carretero Atlacomulco-Maravatio</v>
          </cell>
          <cell r="C271" t="str">
            <v>09130</v>
          </cell>
        </row>
        <row r="272">
          <cell r="B272" t="str">
            <v>Fideicomiso para la cultura de la comisión México-Estados Unidos para el intercambio educativo y cultural F/22514 (FONCA)</v>
          </cell>
          <cell r="C272" t="str">
            <v>11014</v>
          </cell>
        </row>
        <row r="273">
          <cell r="B273" t="str">
            <v>Fideicomiso para la Evaluación de los Fondos de Aportaciones Federales (FIDEFAF)</v>
          </cell>
          <cell r="C273" t="str">
            <v>06922</v>
          </cell>
        </row>
        <row r="274">
          <cell r="B274" t="str">
            <v>Fideicomiso para la implementación del Sistema de Justicia Penal en las entidades federativas</v>
          </cell>
          <cell r="C274" t="str">
            <v>06013</v>
          </cell>
        </row>
        <row r="275">
          <cell r="B275" t="str">
            <v>Fideicomiso para la infraestructura deportiva (FINDEPO) [201011L6I01528]</v>
          </cell>
          <cell r="C275" t="str">
            <v>11237</v>
          </cell>
        </row>
        <row r="276">
          <cell r="B276" t="str">
            <v>Fideicomiso para la Infraestructura en los Estados (FIES)</v>
          </cell>
          <cell r="C276" t="str">
            <v>06014</v>
          </cell>
        </row>
        <row r="277">
          <cell r="B277" t="str">
            <v>Fideicomiso para la plataforma de infraestructura, mantenimiento y equipamiento de seguridad pública y de aeronaves</v>
          </cell>
          <cell r="C277" t="str">
            <v>04010</v>
          </cell>
        </row>
        <row r="278">
          <cell r="B278" t="str">
            <v>Fideicomiso para los trabajadores del Hotel Exconvento Santa Catarina</v>
          </cell>
          <cell r="C278" t="str">
            <v>21164</v>
          </cell>
        </row>
        <row r="279">
          <cell r="B279" t="str">
            <v>Fideicomiso para pago de primas de antigüedad y jubilación CIQA</v>
          </cell>
          <cell r="C279" t="str">
            <v>11202</v>
          </cell>
        </row>
        <row r="280">
          <cell r="B280" t="str">
            <v>Fideicomiso para pasivos laborales y primas de antigüedad para el personal del CIATEC</v>
          </cell>
          <cell r="C280" t="str">
            <v>11305</v>
          </cell>
        </row>
        <row r="281">
          <cell r="B281" t="str">
            <v>Fideicomiso para pensionados del IMP</v>
          </cell>
          <cell r="C281" t="str">
            <v>18675</v>
          </cell>
        </row>
        <row r="282">
          <cell r="B282" t="str">
            <v>Fideicomiso para trabajadores de Nacional Hotelera Baja California, S. A.</v>
          </cell>
          <cell r="C282" t="str">
            <v>21165</v>
          </cell>
        </row>
        <row r="283">
          <cell r="B283" t="str">
            <v>Fideicomiso Patronato del Centro de Diseño México</v>
          </cell>
          <cell r="C283" t="str">
            <v>06306</v>
          </cell>
        </row>
        <row r="284">
          <cell r="B284" t="str">
            <v>Fideicomiso PEA y préstamos jubilados</v>
          </cell>
          <cell r="C284" t="str">
            <v>06313</v>
          </cell>
        </row>
        <row r="285">
          <cell r="B285" t="str">
            <v>Fideicomiso pensiones complementarias de Magistrados y Jueces jubilados</v>
          </cell>
          <cell r="C285" t="str">
            <v>03209</v>
          </cell>
        </row>
        <row r="286">
          <cell r="B286" t="str">
            <v>Fideicomiso plan de pensiones para el personal activo del IMP</v>
          </cell>
          <cell r="C286" t="str">
            <v>18676</v>
          </cell>
        </row>
        <row r="287">
          <cell r="B287" t="str">
            <v>Fideicomiso plan de pensiones y jubilaciones ESSA</v>
          </cell>
          <cell r="C287" t="str">
            <v>10202</v>
          </cell>
        </row>
        <row r="288">
          <cell r="B288" t="str">
            <v>Fideicomiso preventivo</v>
          </cell>
          <cell r="C288" t="str">
            <v>04011</v>
          </cell>
        </row>
        <row r="289">
          <cell r="B289" t="str">
            <v>Fideicomiso privado irrevocable de administración 'Santo Domingo de Guzmán', Chiapas</v>
          </cell>
          <cell r="C289" t="str">
            <v>11155</v>
          </cell>
        </row>
        <row r="290">
          <cell r="B290" t="str">
            <v>Fideicomiso programa de venta de títulos en directo al público</v>
          </cell>
          <cell r="C290" t="str">
            <v>06786</v>
          </cell>
        </row>
        <row r="291">
          <cell r="B291" t="str">
            <v>Fideicomiso programa habitacional de FERRONALES en la República Mexicana</v>
          </cell>
          <cell r="C291" t="str">
            <v>09007</v>
          </cell>
        </row>
        <row r="292">
          <cell r="B292" t="str">
            <v>Fideicomiso público de administración e inversión para el desarrollo de la infraestructura y equipamiento deportivo en el Estado de Veracruz de Ignacio de la Llave para los Juegos Deportivos Centroamericanos y del Caribe Veracruz 2014</v>
          </cell>
          <cell r="C292" t="str">
            <v>11239</v>
          </cell>
        </row>
        <row r="293">
          <cell r="B293" t="str">
            <v>Fideicomiso Público de Administración y Pago</v>
          </cell>
          <cell r="C293" t="str">
            <v>16212</v>
          </cell>
        </row>
        <row r="294">
          <cell r="B294" t="str">
            <v>Fideicomiso público de administración y pago de equipo militar</v>
          </cell>
          <cell r="C294" t="str">
            <v>07002</v>
          </cell>
        </row>
        <row r="295">
          <cell r="B295" t="str">
            <v>Fideicomiso traslativo de dominio Puerto los Cabos</v>
          </cell>
          <cell r="C295" t="str">
            <v>15101</v>
          </cell>
        </row>
        <row r="296">
          <cell r="B296" t="str">
            <v>Fideprotesis</v>
          </cell>
          <cell r="C296" t="str">
            <v>12330</v>
          </cell>
        </row>
        <row r="297">
          <cell r="B297" t="str">
            <v>Financiera Nacional de Desarrollo Agropecuario, Rural, Forestal y Pesquero</v>
          </cell>
          <cell r="C297" t="str">
            <v>06565</v>
          </cell>
        </row>
        <row r="298">
          <cell r="B298" t="str">
            <v>Fiscalía General de la República</v>
          </cell>
          <cell r="C298" t="str">
            <v>00017</v>
          </cell>
        </row>
        <row r="299">
          <cell r="B299" t="str">
            <v>FONATUR Constructora, S.A. de C.V.</v>
          </cell>
          <cell r="C299" t="str">
            <v>21068</v>
          </cell>
        </row>
        <row r="300">
          <cell r="B300" t="str">
            <v>FONATUR Infraestructura, S.A. de C.V.</v>
          </cell>
          <cell r="C300" t="str">
            <v>21364</v>
          </cell>
        </row>
        <row r="301">
          <cell r="B301" t="str">
            <v>FONATUR SOLAR, S.A. de C.V.</v>
          </cell>
          <cell r="C301" t="str">
            <v>21161</v>
          </cell>
        </row>
        <row r="302">
          <cell r="B302" t="str">
            <v>FONATUR Tren Maya, S.A. de C.V.</v>
          </cell>
          <cell r="C302" t="str">
            <v>21372</v>
          </cell>
        </row>
        <row r="303">
          <cell r="B303" t="str">
            <v>Fondo Aportaciones para Servicio de Salud (FASSA)</v>
          </cell>
          <cell r="C303" t="str">
            <v>06017</v>
          </cell>
        </row>
        <row r="304">
          <cell r="B304" t="str">
            <v>Fondo de ahorro</v>
          </cell>
          <cell r="C304" t="str">
            <v>18677</v>
          </cell>
        </row>
        <row r="305">
          <cell r="B305" t="str">
            <v>Fondo de Ahorro Capitalizable de los Trabajadores Al Servicio del Estado (FONAC)</v>
          </cell>
          <cell r="C305" t="str">
            <v>06018</v>
          </cell>
        </row>
        <row r="306">
          <cell r="B306" t="str">
            <v>Fondo de ahorro para los trabajadores de CORETT</v>
          </cell>
          <cell r="C306" t="str">
            <v>15076</v>
          </cell>
        </row>
        <row r="307">
          <cell r="B307" t="str">
            <v>Fondo de Aportaciones Múltiples (FAM)</v>
          </cell>
          <cell r="C307" t="str">
            <v>06019</v>
          </cell>
        </row>
        <row r="308">
          <cell r="B308" t="str">
            <v>Fondo de Aportaciones para Educación Tecnológica y de Adultos (FAETA)</v>
          </cell>
          <cell r="C308" t="str">
            <v>06020</v>
          </cell>
        </row>
        <row r="309">
          <cell r="B309" t="str">
            <v>Fondo de Aportaciones para el Fortalecimiento de las Entidades Federativas (FAFEF)</v>
          </cell>
          <cell r="C309" t="str">
            <v>06021</v>
          </cell>
        </row>
        <row r="310">
          <cell r="B310" t="str">
            <v>Fondo de Aportaciones para el Fortalecimiento de los Municipios y de las Demarcaciones Territoriales del Distrito Federal (FORTAMUN)</v>
          </cell>
          <cell r="C310" t="str">
            <v>06022</v>
          </cell>
        </row>
        <row r="311">
          <cell r="B311" t="str">
            <v>Fondo de Aportaciones para la Infraestructura Social (FAIS)</v>
          </cell>
          <cell r="C311" t="str">
            <v>06023</v>
          </cell>
        </row>
        <row r="312">
          <cell r="B312" t="str">
            <v>Fondo de Aportaciones para la Seguridad Pública de los Estados y del Distrito Federal (FASP)</v>
          </cell>
          <cell r="C312" t="str">
            <v>06024</v>
          </cell>
        </row>
        <row r="313">
          <cell r="B313" t="str">
            <v>Fondo de Aportaciones para Nómina Educativa y Gasto Operativo (FONE)</v>
          </cell>
          <cell r="C313" t="str">
            <v>06025</v>
          </cell>
        </row>
        <row r="314">
          <cell r="B314" t="str">
            <v>Fondo de apoyo a la administración de justicia</v>
          </cell>
          <cell r="C314" t="str">
            <v>03206</v>
          </cell>
        </row>
        <row r="315">
          <cell r="B315" t="str">
            <v>Fondo de apoyo para infraestructura y seguridad</v>
          </cell>
          <cell r="C315" t="str">
            <v>06027</v>
          </cell>
        </row>
        <row r="316">
          <cell r="B316" t="str">
            <v>Fondo de apoyo social para ex trabajadores migratorios mexicanos</v>
          </cell>
          <cell r="C316" t="str">
            <v>04012</v>
          </cell>
        </row>
        <row r="317">
          <cell r="B317" t="str">
            <v>Fondo de auxilio económico a familiares de las víctimas de homicidio de mujeres en el Municipio de Juárez, Chihuahua</v>
          </cell>
          <cell r="C317" t="str">
            <v>17007</v>
          </cell>
        </row>
        <row r="318">
          <cell r="B318" t="str">
            <v>Fondo de ayuda, asistencia y reparación integral</v>
          </cell>
          <cell r="C318" t="str">
            <v>00638</v>
          </cell>
        </row>
        <row r="319">
          <cell r="B319" t="str">
            <v>Fondo de Capital de Trabajo del CENACE</v>
          </cell>
          <cell r="C319">
            <v>18702</v>
          </cell>
        </row>
        <row r="320">
          <cell r="B320" t="str">
            <v>Fondo de Capitalización e Inversión del Sector Rural</v>
          </cell>
          <cell r="C320" t="str">
            <v>06571</v>
          </cell>
        </row>
        <row r="321">
          <cell r="B321" t="str">
            <v>Fondo de compensación</v>
          </cell>
          <cell r="C321" t="str">
            <v>06029</v>
          </cell>
        </row>
        <row r="322">
          <cell r="B322" t="str">
            <v>Fondo de compensación al régimen de pequeños contribuyentes y del régimen de los intermedios</v>
          </cell>
          <cell r="C322" t="str">
            <v>06030</v>
          </cell>
        </row>
        <row r="323">
          <cell r="B323" t="str">
            <v>Fondo de compensación de automóviles nuevos</v>
          </cell>
          <cell r="C323" t="str">
            <v>06031</v>
          </cell>
        </row>
        <row r="324">
          <cell r="B324" t="str">
            <v>Fondo de cooperación internacional en ciencia y tecnología</v>
          </cell>
          <cell r="C324" t="str">
            <v>11512</v>
          </cell>
        </row>
        <row r="325">
          <cell r="B325" t="str">
            <v>Fondo de Cultura Económica</v>
          </cell>
          <cell r="C325" t="str">
            <v>11249</v>
          </cell>
        </row>
        <row r="326">
          <cell r="B326" t="str">
            <v>Fondo de desarrollo científico y tecnológico para el fomento de la producción y financiamiento de vivienda y el crecimiento del sector habitacional</v>
          </cell>
          <cell r="C326" t="str">
            <v>11513</v>
          </cell>
        </row>
        <row r="327">
          <cell r="B327" t="str">
            <v xml:space="preserve">Fondo de Desastres Naturales </v>
          </cell>
          <cell r="C327" t="str">
            <v>04013</v>
          </cell>
        </row>
        <row r="328">
          <cell r="B328" t="str">
            <v>Fondo de desincorporación de entidades</v>
          </cell>
          <cell r="C328" t="str">
            <v>06032</v>
          </cell>
        </row>
        <row r="329">
          <cell r="B329" t="str">
            <v>Fondo de Empresas Expropiadas del Sector Azucarero (*)</v>
          </cell>
          <cell r="C329" t="str">
            <v>08002</v>
          </cell>
        </row>
        <row r="330">
          <cell r="B330" t="str">
            <v>Fondo de Estabilización de los Ingresos de las Entidades Federativas (FEIEF)</v>
          </cell>
          <cell r="C330" t="str">
            <v>06033</v>
          </cell>
        </row>
        <row r="331">
          <cell r="B331" t="str">
            <v>Fondo de extracción de hidrocarburos</v>
          </cell>
          <cell r="C331" t="str">
            <v>06034</v>
          </cell>
        </row>
        <row r="332">
          <cell r="B332" t="str">
            <v>Fondo de fiscalización y recaudación</v>
          </cell>
          <cell r="C332" t="str">
            <v>06035</v>
          </cell>
        </row>
        <row r="333">
          <cell r="B333" t="str">
            <v>Fondo de fomento a la educación (FOFOE)</v>
          </cell>
          <cell r="C333" t="str">
            <v>00647</v>
          </cell>
        </row>
        <row r="334">
          <cell r="B334" t="str">
            <v>Fondo de fomento municipal</v>
          </cell>
          <cell r="C334" t="str">
            <v>06036</v>
          </cell>
        </row>
        <row r="335">
          <cell r="B335" t="str">
            <v>Fondo de fomento para la investigación científica y el desarrollo tecnológico de la Universidad Pedagógica Nacional</v>
          </cell>
          <cell r="C335" t="str">
            <v>29011</v>
          </cell>
        </row>
        <row r="336">
          <cell r="B336" t="str">
            <v>Fondo de Garantía y Fomento para la Agricultura, Ganadería y Avicultura</v>
          </cell>
          <cell r="C336" t="str">
            <v>06600</v>
          </cell>
        </row>
        <row r="337">
          <cell r="B337" t="str">
            <v>Fondo de Garantía y Fomento para las Actividades Pesqueras (*)</v>
          </cell>
          <cell r="C337" t="str">
            <v>06601</v>
          </cell>
        </row>
        <row r="338">
          <cell r="B338" t="str">
            <v>Fondo de infraestructura para países de Mesoamérica y el Caribe</v>
          </cell>
          <cell r="C338" t="str">
            <v>06037</v>
          </cell>
        </row>
        <row r="339">
          <cell r="B339" t="str">
            <v>Fondo de infraestructura y equipamiento del Instituto Federal de Telecomunicaciones</v>
          </cell>
          <cell r="C339" t="str">
            <v>09221</v>
          </cell>
        </row>
        <row r="340">
          <cell r="B340" t="str">
            <v>Fondo de innovación tecnológica Secretaría de Economía – CONACYT</v>
          </cell>
          <cell r="C340" t="str">
            <v>11514</v>
          </cell>
        </row>
        <row r="341">
          <cell r="B341" t="str">
            <v>Fondo de inversión de capital en Agronegocios (FICA Sureste 2)</v>
          </cell>
          <cell r="C341" t="str">
            <v>06572</v>
          </cell>
        </row>
        <row r="342">
          <cell r="B342" t="str">
            <v>Fondo de inversión de capital en Agronegocios 2 (FICA 2)</v>
          </cell>
          <cell r="C342" t="str">
            <v>06574</v>
          </cell>
        </row>
        <row r="343">
          <cell r="B343" t="str">
            <v>Fondo de inversión de capital en Agronegocios 3 (FICA 3)</v>
          </cell>
          <cell r="C343" t="str">
            <v>06575</v>
          </cell>
        </row>
        <row r="344">
          <cell r="B344" t="str">
            <v>Fondo de Inversión de Capital en Agronegocios 4 (FICA 4)</v>
          </cell>
          <cell r="C344" t="str">
            <v>06577</v>
          </cell>
        </row>
        <row r="345">
          <cell r="B345" t="str">
            <v>Fondo de inversión de capital en Agronegocios Activa (FICA Activa)</v>
          </cell>
          <cell r="C345" t="str">
            <v>06576</v>
          </cell>
        </row>
        <row r="346">
          <cell r="B346" t="str">
            <v>Fondo de Inversión de Capital en Agronegocios Infraestructura</v>
          </cell>
          <cell r="C346" t="str">
            <v>06578</v>
          </cell>
        </row>
        <row r="347">
          <cell r="B347" t="str">
            <v>Fondo de investigación científica y desarrollo tecnológico</v>
          </cell>
          <cell r="C347" t="str">
            <v>11204</v>
          </cell>
        </row>
        <row r="348">
          <cell r="B348" t="str">
            <v>Fondo de investigación y desarrollo para la modernización tecnológica</v>
          </cell>
          <cell r="C348" t="str">
            <v>11515</v>
          </cell>
        </row>
        <row r="349">
          <cell r="B349" t="str">
            <v>Fondo de la amistad México-Japón</v>
          </cell>
          <cell r="C349" t="str">
            <v>11021</v>
          </cell>
        </row>
        <row r="350">
          <cell r="B350" t="str">
            <v>Fondo de la Financiera Rural</v>
          </cell>
          <cell r="C350" t="str">
            <v>06566</v>
          </cell>
        </row>
        <row r="351">
          <cell r="B351" t="str">
            <v>Fondo de Mejoramiento Urbano</v>
          </cell>
          <cell r="C351" t="str">
            <v>15009</v>
          </cell>
        </row>
        <row r="352">
          <cell r="B352" t="str">
            <v>Fondo de Operación y Financiamiento Bancario a la Vivienda (*)</v>
          </cell>
          <cell r="C352" t="str">
            <v>06610</v>
          </cell>
        </row>
        <row r="353">
          <cell r="B353" t="str">
            <v>Fondo de pensiones BANCOMEXT</v>
          </cell>
          <cell r="C353" t="str">
            <v>06308</v>
          </cell>
        </row>
        <row r="354">
          <cell r="B354" t="str">
            <v>Fondo de pensiones de contribución definida de BANCOMEXT</v>
          </cell>
          <cell r="C354" t="str">
            <v>06312</v>
          </cell>
        </row>
        <row r="355">
          <cell r="B355" t="str">
            <v>Fondo de pensiones de contribución definida de Nacional Financiera</v>
          </cell>
          <cell r="C355" t="str">
            <v>06788</v>
          </cell>
        </row>
        <row r="356">
          <cell r="B356" t="str">
            <v>Fondo de pensiones de instituciones liquidadas</v>
          </cell>
          <cell r="C356" t="str">
            <v>06826</v>
          </cell>
        </row>
        <row r="357">
          <cell r="B357" t="str">
            <v>Fondo de pensiones fideicomiso liquidador de Instituciones y Organizaciones Auxiliares de Crédito</v>
          </cell>
          <cell r="C357" t="str">
            <v>06827</v>
          </cell>
        </row>
        <row r="358">
          <cell r="B358" t="str">
            <v xml:space="preserve">Fondo de pensiones Financiera Nacional Azucarera </v>
          </cell>
          <cell r="C358" t="str">
            <v>06828</v>
          </cell>
        </row>
        <row r="359">
          <cell r="B359" t="str">
            <v>Fondo de pensiones Servicios de Almacenamiento del Norte S.A.</v>
          </cell>
          <cell r="C359" t="str">
            <v>06829</v>
          </cell>
        </row>
        <row r="360">
          <cell r="B360" t="str">
            <v>Fondo de pensiones y primas de Antigüedad de NAFIN</v>
          </cell>
          <cell r="C360" t="str">
            <v>06789</v>
          </cell>
        </row>
        <row r="361">
          <cell r="B361" t="str">
            <v>Fondo de primas de antigüedad, beneficios al retiro y jubilaciones del Instituto de Investigaciones Eléctricas</v>
          </cell>
          <cell r="C361" t="str">
            <v>18472</v>
          </cell>
        </row>
        <row r="362">
          <cell r="B362" t="str">
            <v>Fondo de protección de sociedades financieras populares y de protección a sus ahorradores (F/10216)</v>
          </cell>
          <cell r="C362" t="str">
            <v>06805</v>
          </cell>
        </row>
        <row r="363">
          <cell r="B363" t="str">
            <v>Fondo de reconstrucción de Entidades Federativas</v>
          </cell>
          <cell r="C363" t="str">
            <v>06039</v>
          </cell>
        </row>
        <row r="364">
          <cell r="B364" t="str">
            <v>Fondo de retiro de los trabajadores de la SEP (FORTE)</v>
          </cell>
          <cell r="C364" t="str">
            <v>11022</v>
          </cell>
        </row>
        <row r="365">
          <cell r="B365" t="str">
            <v>Fondo de retiro voluntario y liquidaciones del personal de CIATEQ, A.C.</v>
          </cell>
          <cell r="C365" t="str">
            <v>11405</v>
          </cell>
        </row>
        <row r="366">
          <cell r="B366" t="str">
            <v>Fondo de Salud para el Bienestar</v>
          </cell>
          <cell r="C366" t="str">
            <v>12103</v>
          </cell>
        </row>
        <row r="367">
          <cell r="B367" t="str">
            <v>Fondo de Salud para el Bienestar</v>
          </cell>
          <cell r="C367" t="str">
            <v>12103</v>
          </cell>
        </row>
        <row r="368">
          <cell r="B368" t="str">
            <v>Fondo de servicio universal eléctrico</v>
          </cell>
          <cell r="C368" t="str">
            <v>18010</v>
          </cell>
        </row>
        <row r="369">
          <cell r="B369" t="str">
            <v>Fondo de supervisión auxiliar de sociedades cooperativas de ahorro y Préstamo y de Protección a sus Ahorradores. F/10217</v>
          </cell>
          <cell r="C369" t="str">
            <v>06804</v>
          </cell>
        </row>
        <row r="370">
          <cell r="B370" t="str">
            <v>Fondo editorial de la Plástica Mexicana</v>
          </cell>
          <cell r="C370" t="str">
            <v>06307</v>
          </cell>
        </row>
        <row r="371">
          <cell r="B371" t="str">
            <v>Fondo Especial de Asistencia Técnica y Garantía para Créditos Agropecuarios (*)</v>
          </cell>
          <cell r="C371" t="str">
            <v>06602</v>
          </cell>
        </row>
        <row r="372">
          <cell r="B372" t="str">
            <v>Fondo Especial para Financiamientos Agropecuarios (*)</v>
          </cell>
          <cell r="C372" t="str">
            <v>06603</v>
          </cell>
        </row>
        <row r="373">
          <cell r="B373" t="str">
            <v>Fondo general de participaciones</v>
          </cell>
          <cell r="C373" t="str">
            <v>06040</v>
          </cell>
        </row>
        <row r="374">
          <cell r="B374" t="str">
            <v>Fondo institucional de fomento regional para el desarrollo científico, tecnológico, y de innovación</v>
          </cell>
          <cell r="C374" t="str">
            <v>11516</v>
          </cell>
        </row>
        <row r="375">
          <cell r="B375" t="str">
            <v>Fondo institucional del CONACYT (FOINS)</v>
          </cell>
          <cell r="C375" t="str">
            <v>11517</v>
          </cell>
        </row>
        <row r="376">
          <cell r="B376" t="str">
            <v>Fondo laboral PEMEX</v>
          </cell>
          <cell r="C376" t="str">
            <v>18671</v>
          </cell>
        </row>
        <row r="377">
          <cell r="B377" t="str">
            <v>Fondo Mexicano del Petróleo para la Estabilización y el Desarrollo</v>
          </cell>
          <cell r="C377" t="str">
            <v>61200</v>
          </cell>
        </row>
        <row r="378">
          <cell r="B378" t="str">
            <v>Fondo Mixto Ciudades Coloniales</v>
          </cell>
          <cell r="C378" t="str">
            <v>21005</v>
          </cell>
        </row>
        <row r="379">
          <cell r="B379" t="str">
            <v>Fondo mixto CONACYT - Gobierno del Distrito Federal</v>
          </cell>
          <cell r="C379" t="str">
            <v>11518</v>
          </cell>
        </row>
        <row r="380">
          <cell r="B380" t="str">
            <v>Fondo mixto CONACYT - Gobierno del Estado de Chihuahua.</v>
          </cell>
          <cell r="C380" t="str">
            <v>11519</v>
          </cell>
        </row>
        <row r="381">
          <cell r="B381" t="str">
            <v>Fondo mixto CONACYT - Gobierno del Estado de México</v>
          </cell>
          <cell r="C381" t="str">
            <v>11520</v>
          </cell>
        </row>
        <row r="382">
          <cell r="B382" t="str">
            <v>Fondo mixto CONACYT - Gobierno del Estado de Oaxaca</v>
          </cell>
          <cell r="C382" t="str">
            <v>11521</v>
          </cell>
        </row>
        <row r="383">
          <cell r="B383" t="str">
            <v>Fondo mixto CONACYT - Gobierno del Estado de Veracruz de Ignacio de la Llave</v>
          </cell>
          <cell r="C383" t="str">
            <v>11522</v>
          </cell>
        </row>
        <row r="384">
          <cell r="B384" t="str">
            <v>Fondo mixto CONACYT - Gobierno Municipal de la Paz, Baja California Sur</v>
          </cell>
          <cell r="C384" t="str">
            <v>11523</v>
          </cell>
        </row>
        <row r="385">
          <cell r="B385" t="str">
            <v>Fondo mixto CONACYT - Gobierno Municipal de Puebla, Puebla</v>
          </cell>
          <cell r="C385" t="str">
            <v>11524</v>
          </cell>
        </row>
        <row r="386">
          <cell r="B386" t="str">
            <v>Fondo mixto CONACYT-Gobierno del Estado Aguascalientes</v>
          </cell>
          <cell r="C386" t="str">
            <v>11525</v>
          </cell>
        </row>
        <row r="387">
          <cell r="B387" t="str">
            <v>Fondo mixto CONACYT-Gobierno del Estado de Campeche</v>
          </cell>
          <cell r="C387" t="str">
            <v>11526</v>
          </cell>
        </row>
        <row r="388">
          <cell r="B388" t="str">
            <v>Fondo mixto CONACYT-Gobierno del Estado de Chiapas</v>
          </cell>
          <cell r="C388" t="str">
            <v>11527</v>
          </cell>
        </row>
        <row r="389">
          <cell r="B389" t="str">
            <v>Fondo mixto CONACYT-Gobierno del Estado de Coahuila de Zaragoza</v>
          </cell>
          <cell r="C389" t="str">
            <v>11528</v>
          </cell>
        </row>
        <row r="390">
          <cell r="B390" t="str">
            <v>Fondo mixto CONACYT-Gobierno del Estado de Colima</v>
          </cell>
          <cell r="C390" t="str">
            <v>11529</v>
          </cell>
        </row>
        <row r="391">
          <cell r="B391" t="str">
            <v>Fondo mixto CONACYT-Gobierno del Estado de Durango</v>
          </cell>
          <cell r="C391" t="str">
            <v>11530</v>
          </cell>
        </row>
        <row r="392">
          <cell r="B392" t="str">
            <v>Fondo mixto CONACYT-Gobierno del Estado de Guerrero</v>
          </cell>
          <cell r="C392" t="str">
            <v>11531</v>
          </cell>
        </row>
        <row r="393">
          <cell r="B393" t="str">
            <v>Fondo mixto CONACYT-Gobierno del Estado de Hidalgo</v>
          </cell>
          <cell r="C393" t="str">
            <v>11532</v>
          </cell>
        </row>
        <row r="394">
          <cell r="B394" t="str">
            <v>Fondo mixto CONACYT-Gobierno del Estado de Michoacán</v>
          </cell>
          <cell r="C394" t="str">
            <v>11533</v>
          </cell>
        </row>
        <row r="395">
          <cell r="B395" t="str">
            <v>Fondo mixto CONACYT-Gobierno del Estado de Quintana Roo</v>
          </cell>
          <cell r="C395" t="str">
            <v>11534</v>
          </cell>
        </row>
        <row r="396">
          <cell r="B396" t="str">
            <v>Fondo mixto CONACYT-Gobierno del Estado de Sinaloa</v>
          </cell>
          <cell r="C396" t="str">
            <v>11535</v>
          </cell>
        </row>
        <row r="397">
          <cell r="B397" t="str">
            <v>Fondo mixto CONACYT-Gobierno del Estado de Sonora</v>
          </cell>
          <cell r="C397" t="str">
            <v>11536</v>
          </cell>
        </row>
        <row r="398">
          <cell r="B398" t="str">
            <v>Fondo mixto CONACYT-Gobierno del Estado de Tabasco</v>
          </cell>
          <cell r="C398" t="str">
            <v>11537</v>
          </cell>
        </row>
        <row r="399">
          <cell r="B399" t="str">
            <v>Fondo mixto CONACYT-Gobierno del Estado de Tamaulipas</v>
          </cell>
          <cell r="C399" t="str">
            <v>11538</v>
          </cell>
        </row>
        <row r="400">
          <cell r="B400" t="str">
            <v>Fondo mixto CONACYT-Gobierno del Estado de Yucatán</v>
          </cell>
          <cell r="C400" t="str">
            <v>11539</v>
          </cell>
        </row>
        <row r="401">
          <cell r="B401" t="str">
            <v>Fondo mixto CONACYT-Gobierno Municipal de Ciudad Juárez Chihuahua</v>
          </cell>
          <cell r="C401" t="str">
            <v>11540</v>
          </cell>
        </row>
        <row r="402">
          <cell r="B402" t="str">
            <v>Fondo Mixto de Acapulco</v>
          </cell>
          <cell r="C402" t="str">
            <v>21006</v>
          </cell>
        </row>
        <row r="403">
          <cell r="B403" t="str">
            <v>Fondo mixto de cooperación técnica y científica México-España</v>
          </cell>
          <cell r="C403" t="str">
            <v>05101</v>
          </cell>
        </row>
        <row r="404">
          <cell r="B404" t="str">
            <v>Fondo Mixto de Cozumel, Quintana Roo</v>
          </cell>
          <cell r="C404" t="str">
            <v>21007</v>
          </cell>
        </row>
        <row r="405">
          <cell r="B405" t="str">
            <v>Fondo mixto de fomento a la investigación científica y tecnológica CONACYT-Gobierno del Estado Baja California</v>
          </cell>
          <cell r="C405" t="str">
            <v>11541</v>
          </cell>
        </row>
        <row r="406">
          <cell r="B406" t="str">
            <v>Fondo mixto de fomento a la investigación científica y tecnológica CONACYT-Gobierno del Estado de Baja California Sur</v>
          </cell>
          <cell r="C406" t="str">
            <v>11542</v>
          </cell>
        </row>
        <row r="407">
          <cell r="B407" t="str">
            <v>Fondo mixto de fomento a la investigación científica y tecnológica CONACYT-Gobierno del Estado de Guanajuato</v>
          </cell>
          <cell r="C407" t="str">
            <v>11543</v>
          </cell>
        </row>
        <row r="408">
          <cell r="B408" t="str">
            <v>Fondo mixto de fomento a la investigación científica y tecnológica CONACYT-Gobierno del Estado de Jalisco</v>
          </cell>
          <cell r="C408" t="str">
            <v>11544</v>
          </cell>
        </row>
        <row r="409">
          <cell r="B409" t="str">
            <v>Fondo mixto de fomento a la investigación científica y tecnológica CONACYT-Gobierno del Estado de Morelos</v>
          </cell>
          <cell r="C409" t="str">
            <v>11545</v>
          </cell>
        </row>
        <row r="410">
          <cell r="B410" t="str">
            <v>Fondo mixto de fomento a la investigación científica y tecnológica CONACYT-Gobierno del Estado de Nayarit</v>
          </cell>
          <cell r="C410" t="str">
            <v>11546</v>
          </cell>
        </row>
        <row r="411">
          <cell r="B411" t="str">
            <v>Fondo mixto de fomento a la investigación científica y tecnológica CONACYT-Gobierno del Estado de Nuevo León</v>
          </cell>
          <cell r="C411" t="str">
            <v>11547</v>
          </cell>
        </row>
        <row r="412">
          <cell r="B412" t="str">
            <v>Fondo mixto de fomento a la investigación científica y tecnológica CONACYT-Gobierno del Estado de Puebla</v>
          </cell>
          <cell r="C412" t="str">
            <v>11548</v>
          </cell>
        </row>
        <row r="413">
          <cell r="B413" t="str">
            <v>Fondo mixto de fomento a la investigación científica y tecnológica CONACYT-Gobierno del Estado de Querétaro</v>
          </cell>
          <cell r="C413" t="str">
            <v>11549</v>
          </cell>
        </row>
        <row r="414">
          <cell r="B414" t="str">
            <v>Fondo mixto de fomento a la investigación científica y tecnológica CONACYT-Gobierno del Estado de San Luis Potosí</v>
          </cell>
          <cell r="C414" t="str">
            <v>11550</v>
          </cell>
        </row>
        <row r="415">
          <cell r="B415" t="str">
            <v>Fondo mixto de fomento a la investigación científica y tecnológica CONACYT-Gobierno del Estado de Tlaxcala</v>
          </cell>
          <cell r="C415" t="str">
            <v>11551</v>
          </cell>
        </row>
        <row r="416">
          <cell r="B416" t="str">
            <v>Fondo mixto de fomento a la investigación científica y tecnológica CONACYT-Gobierno del Estado de Zacatecas</v>
          </cell>
          <cell r="C416" t="str">
            <v>11552</v>
          </cell>
        </row>
        <row r="417">
          <cell r="B417" t="str">
            <v>Fondo Mixto de Mazatlán</v>
          </cell>
          <cell r="C417" t="str">
            <v>21008</v>
          </cell>
        </row>
        <row r="418">
          <cell r="B418" t="str">
            <v>Fondo Mixto del Estado de Morelos</v>
          </cell>
          <cell r="C418" t="str">
            <v>21009</v>
          </cell>
        </row>
        <row r="419">
          <cell r="B419" t="str">
            <v>Fondo Mixto Mundo Maya</v>
          </cell>
          <cell r="C419" t="str">
            <v>21010</v>
          </cell>
        </row>
        <row r="420">
          <cell r="B420" t="str">
            <v>Fondo nacional de cooperación internacional para el desarrollo</v>
          </cell>
          <cell r="C420" t="str">
            <v>05102</v>
          </cell>
        </row>
        <row r="421">
          <cell r="B421" t="str">
            <v>Fondo Nacional de Fomento al Turismo</v>
          </cell>
          <cell r="C421" t="str">
            <v>21160</v>
          </cell>
        </row>
        <row r="422">
          <cell r="B422" t="str">
            <v>Fondo Nacional de Seguridad para Cruces Viales Ferroviarios</v>
          </cell>
          <cell r="C422" t="str">
            <v>09014</v>
          </cell>
        </row>
        <row r="423">
          <cell r="B423" t="str">
            <v>Fondo Nacional para el Fomento de las Artesanías</v>
          </cell>
          <cell r="C423" t="str">
            <v>20312</v>
          </cell>
        </row>
        <row r="424">
          <cell r="B424" t="str">
            <v>Fondo Nacional para el Fortalecimiento y Modernización de la Impartición de Justicia (FONDO JURICA)</v>
          </cell>
          <cell r="C424" t="str">
            <v>03302</v>
          </cell>
        </row>
        <row r="425">
          <cell r="B425" t="str">
            <v>Fondo para ayudas extraordinarias con motivo del incendio de la Guardería ABC</v>
          </cell>
          <cell r="C425" t="str">
            <v>00648</v>
          </cell>
        </row>
        <row r="426">
          <cell r="B426" t="str">
            <v>Fondo para el cambio climático</v>
          </cell>
          <cell r="C426" t="str">
            <v>16003</v>
          </cell>
        </row>
        <row r="427">
          <cell r="B427" t="str">
            <v>Fondo para el Cumplimiento del Programa de Infraestructura Inmobiliaria y para la Atención Ciudadana y el Mejoramiento de Módulos del Instituto Nacional Electoral</v>
          </cell>
          <cell r="C427" t="str">
            <v>22200</v>
          </cell>
        </row>
        <row r="428">
          <cell r="B428" t="str">
            <v>Fondo para el deporte de alto rendimiento</v>
          </cell>
          <cell r="C428" t="str">
            <v>11240</v>
          </cell>
        </row>
        <row r="429">
          <cell r="B429" t="str">
            <v>Fondo para el Desarrollo de Recursos Humanos (*)</v>
          </cell>
          <cell r="C429" t="str">
            <v>11275</v>
          </cell>
        </row>
        <row r="430">
          <cell r="B430" t="str">
            <v>Fondo para el fomento y apoyo a la investigación científica y tecnológica en bioseguridad y biotecnología</v>
          </cell>
          <cell r="C430" t="str">
            <v>11553</v>
          </cell>
        </row>
        <row r="431">
          <cell r="B431" t="str">
            <v>Fondo para el Mejoramiento de la Procuración de Justicia</v>
          </cell>
          <cell r="C431">
            <v>17010</v>
          </cell>
        </row>
        <row r="432">
          <cell r="B432" t="str">
            <v>Fondo para el ordenamiento de la propiedad rural</v>
          </cell>
          <cell r="C432" t="str">
            <v>15008</v>
          </cell>
        </row>
        <row r="433">
          <cell r="B433" t="str">
            <v>Fondo para la administración de los recursos provenientes de sentencias que deriven de las Acciones Colectivas Difusas, a que se refiere el artículo 624 del Código Federal de Procedimientos Civiles</v>
          </cell>
          <cell r="C433" t="str">
            <v>03210</v>
          </cell>
        </row>
        <row r="434">
          <cell r="B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34" t="str">
            <v>06203</v>
          </cell>
        </row>
        <row r="435">
          <cell r="B435" t="str">
            <v>Fondo para la biodiversidad</v>
          </cell>
          <cell r="C435" t="str">
            <v>16004</v>
          </cell>
        </row>
        <row r="436">
          <cell r="B436" t="str">
            <v>Fondo para la participación de riesgos 11480</v>
          </cell>
          <cell r="C436" t="str">
            <v>06790</v>
          </cell>
        </row>
        <row r="437">
          <cell r="B437" t="str">
            <v>Fondo para la participación de riesgos en fianzas</v>
          </cell>
          <cell r="C437" t="str">
            <v>06791</v>
          </cell>
        </row>
        <row r="438">
          <cell r="B438" t="str">
            <v>Fondo para la prevención de desastres naturales</v>
          </cell>
          <cell r="C438" t="str">
            <v>04014</v>
          </cell>
        </row>
        <row r="439">
          <cell r="B439" t="str">
            <v>Fondo para la protección de personas defensoras de derechos humanos y periodistas</v>
          </cell>
          <cell r="C439" t="str">
            <v>04015</v>
          </cell>
        </row>
        <row r="440">
          <cell r="B440" t="str">
            <v>Fondo para la transición energética y el aprovechamiento sustentable de la energía</v>
          </cell>
          <cell r="C440" t="str">
            <v>18011</v>
          </cell>
        </row>
        <row r="441">
          <cell r="B441" t="str">
            <v>Fondo para los trabajadores por prima de antigüedad de EDUCAL</v>
          </cell>
          <cell r="C441" t="str">
            <v>11286</v>
          </cell>
        </row>
        <row r="442">
          <cell r="B442" t="str">
            <v>Fondo para solventar las contingencias derivadas de juicios laborales de la Comisión Federal de Competencia Económica</v>
          </cell>
          <cell r="C442" t="str">
            <v>10112</v>
          </cell>
        </row>
        <row r="443">
          <cell r="B443" t="str">
            <v>Fondo sectorial CONACYT – INEGI</v>
          </cell>
          <cell r="C443" t="str">
            <v>11554</v>
          </cell>
        </row>
        <row r="444">
          <cell r="B444" t="str">
            <v>Fondo sectorial CONACYT - Secretaría de Energía - Hidrocarburos</v>
          </cell>
          <cell r="C444" t="str">
            <v>11555</v>
          </cell>
        </row>
        <row r="445">
          <cell r="B445" t="str">
            <v>Fondo sectorial CONACYT - Secretaría de Energía - Sustentabilidad energética</v>
          </cell>
          <cell r="C445" t="str">
            <v>11556</v>
          </cell>
        </row>
        <row r="446">
          <cell r="B446" t="str">
            <v>Fondo sectorial CONACYT - SEGOB - CNS para la seguridad pública</v>
          </cell>
          <cell r="C446" t="str">
            <v>11557</v>
          </cell>
        </row>
        <row r="447">
          <cell r="B447" t="str">
            <v>Fondo sectorial de innovación Secretaría de Economía - CONACYT</v>
          </cell>
          <cell r="C447" t="str">
            <v>11558</v>
          </cell>
        </row>
        <row r="448">
          <cell r="B448" t="str">
            <v>Fondo sectorial de investigación ambiental</v>
          </cell>
          <cell r="C448" t="str">
            <v>11559</v>
          </cell>
        </row>
        <row r="449">
          <cell r="B449" t="str">
            <v>Fondo sectorial de investigación en materias agrícola, pecuaria, acuacultura, agrobiotecnología y recursos fitogenéticos</v>
          </cell>
          <cell r="C449" t="str">
            <v>11560</v>
          </cell>
        </row>
        <row r="450">
          <cell r="B450" t="str">
            <v>Fondo sectorial de investigación en salud y seguridad social</v>
          </cell>
          <cell r="C450" t="str">
            <v>11561</v>
          </cell>
        </row>
        <row r="451">
          <cell r="B451" t="str">
            <v>Fondo sectorial de investigación INIFED - CONACYT</v>
          </cell>
          <cell r="C451" t="str">
            <v>11562</v>
          </cell>
        </row>
        <row r="452">
          <cell r="B452" t="str">
            <v>Fondo sectorial de investigación para el desarrollo aeroportuario y la navegación aérea</v>
          </cell>
          <cell r="C452" t="str">
            <v>11563</v>
          </cell>
        </row>
        <row r="453">
          <cell r="B453" t="str">
            <v>Fondo sectorial de investigación para el desarrollo social</v>
          </cell>
          <cell r="C453" t="str">
            <v>11564</v>
          </cell>
        </row>
        <row r="454">
          <cell r="B454" t="str">
            <v>Fondo sectorial de investigación para la educación</v>
          </cell>
          <cell r="C454" t="str">
            <v>11565</v>
          </cell>
        </row>
        <row r="455">
          <cell r="B455" t="str">
            <v>Fondo Sectorial de Investigación para la Evaluación de la Educación CONACYT-INEE</v>
          </cell>
          <cell r="C455" t="str">
            <v>11575</v>
          </cell>
        </row>
        <row r="456">
          <cell r="B456" t="str">
            <v>Fondo sectorial de investigación Secretaría de Relaciones Exteriores</v>
          </cell>
          <cell r="C456" t="str">
            <v>11566</v>
          </cell>
        </row>
        <row r="457">
          <cell r="B457" t="str">
            <v>Fondo Sectorial de Investigación sobre Pobreza, Monitoreo y Evaluación CONACYT-CONEVAL</v>
          </cell>
          <cell r="C457" t="str">
            <v>11576</v>
          </cell>
        </row>
        <row r="458">
          <cell r="B458" t="str">
            <v>Fondo sectorial de investigación y desarrollo en ciencias navales</v>
          </cell>
          <cell r="C458" t="str">
            <v>11567</v>
          </cell>
        </row>
        <row r="459">
          <cell r="B459" t="str">
            <v>Fondo sectorial de investigación y desarrollo INMUJERES-CONACYT</v>
          </cell>
          <cell r="C459" t="str">
            <v>11568</v>
          </cell>
        </row>
        <row r="460">
          <cell r="B460" t="str">
            <v>Fondo sectorial de investigación y desarrollo sobre el agua</v>
          </cell>
          <cell r="C460" t="str">
            <v>11569</v>
          </cell>
        </row>
        <row r="461">
          <cell r="B461" t="str">
            <v>Fondo sectorial de investigación, desarrollo tecnológico e innovación del Ejército y Fuerza Aérea Mexicanos, CONACYT – SEDENA</v>
          </cell>
          <cell r="C461" t="str">
            <v>11570</v>
          </cell>
        </row>
        <row r="462">
          <cell r="B462" t="str">
            <v>Fondo sectorial de investigación, desarrollo tecnológico e innovación en actividades espaciales, CONACYT – AEM</v>
          </cell>
          <cell r="C462" t="str">
            <v>11571</v>
          </cell>
        </row>
        <row r="463">
          <cell r="B463" t="str">
            <v>Fondo sectorial para investigación y desarrollo tecnológico en energía</v>
          </cell>
          <cell r="C463" t="str">
            <v>11572</v>
          </cell>
        </row>
        <row r="464">
          <cell r="B464" t="str">
            <v>Fondo sectorial para la investigación, el desarrollo y la innovación tecnológica en turismo</v>
          </cell>
          <cell r="C464" t="str">
            <v>11573</v>
          </cell>
        </row>
        <row r="465">
          <cell r="B465" t="str">
            <v>Fondo sectorial para la investigación, el desarrollo y la innovación tecnológica forestal</v>
          </cell>
          <cell r="C465" t="str">
            <v>11574</v>
          </cell>
        </row>
        <row r="466">
          <cell r="B466" t="str">
            <v>Grupo Aeroportuario de la Ciudad de México, S.A. de C.V.</v>
          </cell>
          <cell r="C466" t="str">
            <v>09450</v>
          </cell>
        </row>
        <row r="467">
          <cell r="B467" t="str">
            <v>Guardia Nacional</v>
          </cell>
          <cell r="C467" t="str">
            <v>28001</v>
          </cell>
        </row>
        <row r="468">
          <cell r="B468" t="str">
            <v>Hospital General "Dr. Manuel Gea González"</v>
          </cell>
          <cell r="C468" t="str">
            <v>12195</v>
          </cell>
        </row>
        <row r="469">
          <cell r="B469" t="str">
            <v>Hospital General de México "Dr. Eduardo Liceaga"</v>
          </cell>
          <cell r="C469" t="str">
            <v>12197</v>
          </cell>
        </row>
        <row r="470">
          <cell r="B470" t="str">
            <v>Hospital Infantil de México Federico Gómez</v>
          </cell>
          <cell r="C470" t="str">
            <v>12200</v>
          </cell>
        </row>
        <row r="471">
          <cell r="B471" t="str">
            <v>Hospital Juárez de México</v>
          </cell>
          <cell r="C471" t="str">
            <v>12190</v>
          </cell>
        </row>
        <row r="472">
          <cell r="B472" t="str">
            <v>Hospital Regional de Alta Especialidad de Ciudad Victoria "Bicentenario 2010"</v>
          </cell>
          <cell r="C472" t="str">
            <v>12213</v>
          </cell>
        </row>
        <row r="473">
          <cell r="B473" t="str">
            <v>Hospital Regional de Alta Especialidad de Ixtapaluca</v>
          </cell>
          <cell r="C473" t="str">
            <v>12214</v>
          </cell>
        </row>
        <row r="474">
          <cell r="B474" t="str">
            <v>Hospital Regional de Alta Especialidad de la Península de Yucatán</v>
          </cell>
          <cell r="C474" t="str">
            <v>12212</v>
          </cell>
        </row>
        <row r="475">
          <cell r="B475" t="str">
            <v>Hospital Regional de Alta Especialidad de Oaxaca</v>
          </cell>
          <cell r="C475" t="str">
            <v>12211</v>
          </cell>
        </row>
        <row r="476">
          <cell r="B476" t="str">
            <v>Hospital Regional de Alta Especialidad del Bajío</v>
          </cell>
          <cell r="C476" t="str">
            <v>12210</v>
          </cell>
        </row>
        <row r="477">
          <cell r="B477" t="str">
            <v>Impresora y Encuadernadora Progreso, S.A. de C.V.</v>
          </cell>
          <cell r="C477" t="str">
            <v>11190</v>
          </cell>
        </row>
        <row r="478">
          <cell r="B478" t="str">
            <v>Impuesto Especial sobre Producción y Servicios</v>
          </cell>
          <cell r="C478" t="str">
            <v>06041</v>
          </cell>
        </row>
        <row r="479">
          <cell r="B479" t="str">
            <v>Impuesto sobre la renta participable</v>
          </cell>
          <cell r="C479" t="str">
            <v>06042</v>
          </cell>
        </row>
        <row r="480">
          <cell r="B480" t="str">
            <v>INFOTEC Centro de Investigación e Innovación en Tecnologías de la Información y Comunicación</v>
          </cell>
          <cell r="C480" t="str">
            <v>11262</v>
          </cell>
        </row>
        <row r="481">
          <cell r="B481" t="str">
            <v>Instituto de Administración y Avalúos de Bienes Nacionales</v>
          </cell>
          <cell r="C481" t="str">
            <v>27001</v>
          </cell>
        </row>
        <row r="482">
          <cell r="B482" t="str">
            <v>Instituto de Ecología, A.C.</v>
          </cell>
          <cell r="C482" t="str">
            <v>11279</v>
          </cell>
        </row>
        <row r="483">
          <cell r="B483" t="str">
            <v>Instituto de Investigaciones "Dr. José María Luis Mora"</v>
          </cell>
          <cell r="C483" t="str">
            <v>11280</v>
          </cell>
        </row>
        <row r="484">
          <cell r="B484" t="str">
            <v>Instituto de los Mexicanos en el Exterior (*)</v>
          </cell>
          <cell r="C484" t="str">
            <v>05001</v>
          </cell>
        </row>
        <row r="485">
          <cell r="B485" t="str">
            <v>Instituto de Salud para el Bienestar</v>
          </cell>
          <cell r="C485">
            <v>12380</v>
          </cell>
        </row>
        <row r="486">
          <cell r="B486" t="str">
            <v>Instituto de Seguridad Social para las Fuerzas Armadas Mexicanas</v>
          </cell>
          <cell r="C486" t="str">
            <v>07150</v>
          </cell>
        </row>
        <row r="487">
          <cell r="B487" t="str">
            <v>Instituto de Seguridad y Servicios Sociales de los Trabajadores del Estado</v>
          </cell>
          <cell r="C487" t="str">
            <v>00637</v>
          </cell>
        </row>
        <row r="488">
          <cell r="B488" t="str">
            <v>Instituto del Fondo Nacional de la Vivienda para los Trabajadores</v>
          </cell>
          <cell r="C488" t="str">
            <v>00635</v>
          </cell>
        </row>
        <row r="489">
          <cell r="B489" t="str">
            <v>Instituto del Fondo Nacional para el Consumo de los Trabajadores</v>
          </cell>
          <cell r="C489" t="str">
            <v>14120</v>
          </cell>
        </row>
        <row r="490">
          <cell r="B490" t="str">
            <v>Instituto Federal de Telecomunicaciones</v>
          </cell>
          <cell r="C490" t="str">
            <v>09121</v>
          </cell>
        </row>
        <row r="491">
          <cell r="B491" t="str">
            <v>Instituto Matías Romero (*)</v>
          </cell>
          <cell r="C491" t="str">
            <v>05002</v>
          </cell>
        </row>
        <row r="492">
          <cell r="B492" t="str">
            <v>Instituto Mexicano de Cinematografía</v>
          </cell>
          <cell r="C492" t="str">
            <v>11312</v>
          </cell>
        </row>
        <row r="493">
          <cell r="B493" t="str">
            <v>Instituto Mexicano de la Juventud</v>
          </cell>
          <cell r="C493" t="str">
            <v>11318</v>
          </cell>
        </row>
        <row r="494">
          <cell r="B494" t="str">
            <v>Instituto Mexicano de la Propiedad Industrial</v>
          </cell>
          <cell r="C494" t="str">
            <v>10265</v>
          </cell>
        </row>
        <row r="495">
          <cell r="B495" t="str">
            <v>Instituto Mexicano de la Radio</v>
          </cell>
          <cell r="C495" t="str">
            <v>11321</v>
          </cell>
        </row>
        <row r="496">
          <cell r="B496" t="str">
            <v>Instituto Mexicano de Tecnología del Agua</v>
          </cell>
          <cell r="C496" t="str">
            <v>16111</v>
          </cell>
        </row>
        <row r="497">
          <cell r="B497" t="str">
            <v>Instituto Mexicano del Petróleo</v>
          </cell>
          <cell r="C497" t="str">
            <v>18474</v>
          </cell>
        </row>
        <row r="498">
          <cell r="B498" t="str">
            <v>Instituto Mexicano del Seguro Social</v>
          </cell>
          <cell r="C498" t="str">
            <v>00641</v>
          </cell>
        </row>
        <row r="499">
          <cell r="B499" t="str">
            <v>Instituto Mexicano del Transporte (*)</v>
          </cell>
          <cell r="C499" t="str">
            <v>09001</v>
          </cell>
        </row>
        <row r="500">
          <cell r="B500" t="str">
            <v>Instituto Nacional de Antropología e Historia</v>
          </cell>
          <cell r="C500" t="str">
            <v>11151</v>
          </cell>
        </row>
        <row r="501">
          <cell r="B501" t="str">
            <v>Instituto Nacional de Astrofísica, Óptica y Electrónica</v>
          </cell>
          <cell r="C501" t="str">
            <v>11290</v>
          </cell>
        </row>
        <row r="502">
          <cell r="B502" t="str">
            <v>Instituto Nacional de Bellas Artes y Literatura</v>
          </cell>
          <cell r="C502" t="str">
            <v>11161</v>
          </cell>
        </row>
        <row r="503">
          <cell r="B503" t="str">
            <v>Instituto Nacional de Cancerología</v>
          </cell>
          <cell r="C503" t="str">
            <v>12215</v>
          </cell>
        </row>
        <row r="504">
          <cell r="B504" t="str">
            <v>Instituto Nacional de Cardiología Ignacio Chávez</v>
          </cell>
          <cell r="C504" t="str">
            <v>12220</v>
          </cell>
        </row>
        <row r="505">
          <cell r="B505" t="str">
            <v>Instituto Nacional de Ciencias Médicas y Nutrición Salvador Zubirán</v>
          </cell>
          <cell r="C505" t="str">
            <v>12226</v>
          </cell>
        </row>
        <row r="506">
          <cell r="B506" t="str">
            <v>Instituto Nacional de Ciencias Penales</v>
          </cell>
          <cell r="C506" t="str">
            <v>17110</v>
          </cell>
        </row>
        <row r="507">
          <cell r="B507" t="str">
            <v>Instituto Nacional de Ecología y Cambio Climático</v>
          </cell>
          <cell r="C507" t="str">
            <v>16121</v>
          </cell>
        </row>
        <row r="508">
          <cell r="B508" t="str">
            <v>Instituto Nacional de Electricidad y Energías Limpias</v>
          </cell>
          <cell r="C508" t="str">
            <v>18470</v>
          </cell>
        </row>
        <row r="509">
          <cell r="B509" t="str">
            <v>Instituto Nacional de Enfermedades Respiratorias Ismael Cosío Villegas</v>
          </cell>
          <cell r="C509" t="str">
            <v>12223</v>
          </cell>
        </row>
        <row r="510">
          <cell r="B510" t="str">
            <v>Instituto Nacional de Estadística y Geografía</v>
          </cell>
          <cell r="C510" t="str">
            <v>40100</v>
          </cell>
        </row>
        <row r="511">
          <cell r="B511" t="str">
            <v>Instituto Nacional de Estudios Históricos de las Revoluciones de México</v>
          </cell>
          <cell r="C511" t="str">
            <v>11199</v>
          </cell>
        </row>
        <row r="512">
          <cell r="B512" t="str">
            <v>Instituto Nacional de Geriatría (*)</v>
          </cell>
          <cell r="C512" t="str">
            <v>12012</v>
          </cell>
        </row>
        <row r="513">
          <cell r="B513" t="str">
            <v>Instituto Nacional de Investigaciones Forestales, Agrícolas y Pecuarias</v>
          </cell>
          <cell r="C513" t="str">
            <v>08170</v>
          </cell>
        </row>
        <row r="514">
          <cell r="B514" t="str">
            <v>Instituto Nacional de Investigaciones Nucleares</v>
          </cell>
          <cell r="C514" t="str">
            <v>18476</v>
          </cell>
        </row>
        <row r="515">
          <cell r="B515" t="str">
            <v>Instituto Nacional de la Economía Social</v>
          </cell>
          <cell r="C515" t="str">
            <v>20100</v>
          </cell>
        </row>
        <row r="516">
          <cell r="B516" t="str">
            <v>Instituto Nacional de la Infraestructura Física Educativa</v>
          </cell>
          <cell r="C516">
            <v>11140</v>
          </cell>
        </row>
        <row r="517">
          <cell r="B517" t="str">
            <v>Instituto Nacional de las Mujeres</v>
          </cell>
          <cell r="C517" t="str">
            <v>06104</v>
          </cell>
        </row>
        <row r="518">
          <cell r="B518" t="str">
            <v>Instituto Nacional de las Personas Adultas Mayores</v>
          </cell>
          <cell r="C518" t="str">
            <v>20410</v>
          </cell>
        </row>
        <row r="519">
          <cell r="B519" t="str">
            <v>Instituto Nacional de Lenguas Indígenas</v>
          </cell>
          <cell r="C519" t="str">
            <v>11311</v>
          </cell>
        </row>
        <row r="520">
          <cell r="B520" t="str">
            <v>Instituto Nacional de los Pueblos Indígenas</v>
          </cell>
          <cell r="C520" t="str">
            <v>00625</v>
          </cell>
        </row>
        <row r="521">
          <cell r="B521" t="str">
            <v>Instituto Nacional de Medicina Genómica</v>
          </cell>
          <cell r="C521" t="str">
            <v>12370</v>
          </cell>
        </row>
        <row r="522">
          <cell r="B522" t="str">
            <v>Instituto Nacional de Migración</v>
          </cell>
          <cell r="C522" t="str">
            <v>04111</v>
          </cell>
        </row>
        <row r="523">
          <cell r="B523" t="str">
            <v>Instituto Nacional de Neurología y Neurocirugía Manuel Velasco Suárez</v>
          </cell>
          <cell r="C523" t="str">
            <v>12230</v>
          </cell>
        </row>
        <row r="524">
          <cell r="B524" t="str">
            <v>Instituto Nacional de Pediatría</v>
          </cell>
          <cell r="C524" t="str">
            <v>12245</v>
          </cell>
        </row>
        <row r="525">
          <cell r="B525" t="str">
            <v>Instituto Nacional de Perinatología Isidro Espinosa de los Reyes</v>
          </cell>
          <cell r="C525" t="str">
            <v>12250</v>
          </cell>
        </row>
        <row r="526">
          <cell r="B526" t="str">
            <v>Instituto Nacional de Pesca</v>
          </cell>
          <cell r="C526" t="str">
            <v>08198</v>
          </cell>
        </row>
        <row r="527">
          <cell r="B527" t="str">
            <v>Instituto Nacional de Psiquiatría Ramón de la Fuente Muñiz</v>
          </cell>
          <cell r="C527" t="str">
            <v>12295</v>
          </cell>
        </row>
        <row r="528">
          <cell r="B528" t="str">
            <v>Instituto Nacional de Rehabilitación Luis Guillermo Ibarra Ibarra</v>
          </cell>
          <cell r="C528" t="str">
            <v>12329</v>
          </cell>
        </row>
        <row r="529">
          <cell r="B529" t="str">
            <v>Instituto Nacional de Salud Pública</v>
          </cell>
          <cell r="C529" t="str">
            <v>12270</v>
          </cell>
        </row>
        <row r="530">
          <cell r="B530" t="str">
            <v>Instituto Nacional de Transparencia, Acceso a la Información y Protección de Datos Personales</v>
          </cell>
          <cell r="C530" t="str">
            <v>06738</v>
          </cell>
        </row>
        <row r="531">
          <cell r="B531" t="str">
            <v>Instituto Nacional del Derecho de Autor (*)</v>
          </cell>
          <cell r="C531" t="str">
            <v>11142</v>
          </cell>
        </row>
        <row r="532">
          <cell r="B532" t="str">
            <v>Instituto Nacional del Suelo Sustentable</v>
          </cell>
          <cell r="C532" t="str">
            <v>15075</v>
          </cell>
        </row>
        <row r="533">
          <cell r="B533" t="str">
            <v>Instituto Nacional Electoral</v>
          </cell>
          <cell r="C533" t="str">
            <v>22100</v>
          </cell>
        </row>
        <row r="534">
          <cell r="B534" t="str">
            <v>Instituto Nacional para el Desarrollo de Capacidades del Sector Rural, A.C.</v>
          </cell>
          <cell r="C534" t="str">
            <v>08162</v>
          </cell>
        </row>
        <row r="535">
          <cell r="B535" t="str">
            <v>Instituto Nacional para el Federalismo y el Desarrollo Municipal (*)</v>
          </cell>
          <cell r="C535" t="str">
            <v>04005</v>
          </cell>
        </row>
        <row r="536">
          <cell r="B536" t="str">
            <v>Instituto Nacional para la Educación de los Adultos</v>
          </cell>
          <cell r="C536" t="str">
            <v>11310</v>
          </cell>
        </row>
        <row r="537">
          <cell r="B537" t="str">
            <v>Instituto para Devolver al Pueblo lo Robado</v>
          </cell>
          <cell r="C537" t="str">
            <v>06812</v>
          </cell>
        </row>
        <row r="538">
          <cell r="B538" t="str">
            <v>Instituto para el Desarrollo Técnico de las Haciendas Públicas</v>
          </cell>
          <cell r="C538" t="str">
            <v>06110</v>
          </cell>
        </row>
        <row r="539">
          <cell r="B539" t="str">
            <v>Instituto para la Protección al Ahorro Bancario</v>
          </cell>
          <cell r="C539" t="str">
            <v>06747</v>
          </cell>
        </row>
        <row r="540">
          <cell r="B540" t="str">
            <v>Instituto Politécnico Nacional</v>
          </cell>
          <cell r="C540" t="str">
            <v>11171</v>
          </cell>
        </row>
        <row r="541">
          <cell r="B541" t="str">
            <v>Instituto Potosino de Investigación Científica y Tecnológica, A.C.</v>
          </cell>
          <cell r="C541" t="str">
            <v>53110</v>
          </cell>
        </row>
        <row r="542">
          <cell r="B542" t="str">
            <v>Junta Federal de Conciliación y Arbitraje</v>
          </cell>
          <cell r="C542" t="str">
            <v>14100</v>
          </cell>
        </row>
        <row r="543">
          <cell r="B543" t="str">
            <v>La transferencia  del Fondo Mexicano del Petróleo para la Estabilización y el Desarrollo</v>
          </cell>
          <cell r="C543" t="str">
            <v>06043</v>
          </cell>
        </row>
        <row r="544">
          <cell r="B544" t="str">
            <v>Laboratorios de Biológicos y Reactivos de México, S.A. de C.V.</v>
          </cell>
          <cell r="C544" t="str">
            <v>12277</v>
          </cell>
        </row>
        <row r="545">
          <cell r="B545" t="str">
            <v>Liconsa, S.A. de C.V.</v>
          </cell>
          <cell r="C545" t="str">
            <v>20143</v>
          </cell>
        </row>
        <row r="546">
          <cell r="B546" t="str">
            <v>Lotería Nacional (LN) (Antes Pronósticos para la Asistencia Pública)</v>
          </cell>
          <cell r="C546" t="str">
            <v>06810</v>
          </cell>
        </row>
        <row r="547">
          <cell r="B547" t="str">
            <v>Lotería Nacional para la Asistencia Pública</v>
          </cell>
          <cell r="C547" t="str">
            <v>06750</v>
          </cell>
        </row>
        <row r="548">
          <cell r="B548" t="str">
            <v>M. 133.- Fraccionamiento Agua Hedionda</v>
          </cell>
          <cell r="C548" t="str">
            <v>06004</v>
          </cell>
        </row>
        <row r="549">
          <cell r="B549" t="str">
            <v>Mand. 1312.- Juicio promovido por ICA vs INECEL de la República de Ecuador</v>
          </cell>
          <cell r="C549" t="str">
            <v>06044</v>
          </cell>
        </row>
        <row r="550">
          <cell r="B550" t="str">
            <v>Mandato Antiguo Colegio de San Idelfonso</v>
          </cell>
          <cell r="C550" t="str">
            <v>11146</v>
          </cell>
        </row>
        <row r="551">
          <cell r="B551" t="str">
            <v>Mandato del fondo nacional para la cultura y las artes</v>
          </cell>
          <cell r="C551" t="str">
            <v>11147</v>
          </cell>
        </row>
        <row r="552">
          <cell r="B552" t="str">
            <v>Mandato extinta Comisión Monetaria</v>
          </cell>
          <cell r="C552" t="str">
            <v>06045</v>
          </cell>
        </row>
        <row r="553">
          <cell r="B553" t="str">
            <v>Mandato fiduciario de inversión y admón. apoyo financiero a favor del Fideicomiso Sindicatura de Promotora del Valle de Morelia (PROVAM)</v>
          </cell>
          <cell r="C553" t="str">
            <v>06046</v>
          </cell>
        </row>
        <row r="554">
          <cell r="B554" t="str">
            <v>Mandato Pago</v>
          </cell>
          <cell r="C554" t="str">
            <v>06053</v>
          </cell>
        </row>
        <row r="555">
          <cell r="B555" t="str">
            <v>Mandato para el establecimiento del Fondo de Contingencia de las RME´S</v>
          </cell>
          <cell r="C555" t="str">
            <v>05006</v>
          </cell>
        </row>
        <row r="556">
          <cell r="B556" t="str">
            <v>Mandato para el Fondo de apoyo al proyecto en el Distrito Federal</v>
          </cell>
          <cell r="C556" t="str">
            <v>11023</v>
          </cell>
        </row>
        <row r="557">
          <cell r="B557" t="str">
            <v>Mandato para la Estrategia de Fortalecimiento para la Atención a Mexicanos en Estados Unidos</v>
          </cell>
          <cell r="C557" t="str">
            <v>05103</v>
          </cell>
        </row>
        <row r="558">
          <cell r="B558" t="str">
            <v>Mandato SHCP Mex. Tex Development Corp.</v>
          </cell>
          <cell r="C558" t="str">
            <v>06048</v>
          </cell>
        </row>
        <row r="559">
          <cell r="B559" t="str">
            <v>Mario Renato Menéndez Rodríguez 7997</v>
          </cell>
          <cell r="C559" t="str">
            <v>06793</v>
          </cell>
        </row>
        <row r="560">
          <cell r="B560" t="str">
            <v>México Emprende</v>
          </cell>
          <cell r="C560" t="str">
            <v>10212</v>
          </cell>
        </row>
        <row r="561">
          <cell r="B561" t="str">
            <v>Morena</v>
          </cell>
          <cell r="C561" t="str">
            <v>22300</v>
          </cell>
        </row>
        <row r="562">
          <cell r="B562" t="str">
            <v>Movimiento Ciudadano</v>
          </cell>
          <cell r="C562" t="str">
            <v>22310</v>
          </cell>
        </row>
        <row r="563">
          <cell r="B563" t="str">
            <v>Museo Dolores Olmedo Patiño</v>
          </cell>
          <cell r="C563" t="str">
            <v>06049</v>
          </cell>
        </row>
        <row r="564">
          <cell r="B564" t="str">
            <v>Nacional Financiera, S.N.C.</v>
          </cell>
          <cell r="C564" t="str">
            <v>06780</v>
          </cell>
        </row>
        <row r="565">
          <cell r="B565" t="str">
            <v>Notimex, Agencia de Noticias del Estado Mexicano</v>
          </cell>
          <cell r="C565" t="str">
            <v>06630</v>
          </cell>
        </row>
        <row r="566">
          <cell r="B566" t="str">
            <v>Oficina de la Presidencia de la República</v>
          </cell>
          <cell r="C566" t="str">
            <v>02100</v>
          </cell>
        </row>
        <row r="567">
          <cell r="B567" t="str">
            <v>Orden Mexicana de Profesionales Marítimos y Portuarios, Similares y Conexos</v>
          </cell>
          <cell r="C567" t="str">
            <v>60277</v>
          </cell>
        </row>
        <row r="568">
          <cell r="B568" t="str">
            <v>Organismo Coordinador de las Universidades para el Bienestar Benito Juárez García</v>
          </cell>
          <cell r="C568">
            <v>11600</v>
          </cell>
        </row>
        <row r="569">
          <cell r="B569" t="str">
            <v>Organismo Coordinador de las Universidades para el Bienestar Benito Juárez García</v>
          </cell>
          <cell r="C569" t="str">
            <v>20001</v>
          </cell>
        </row>
        <row r="570">
          <cell r="B570" t="str">
            <v>Organismo Promotor de Inversiones en Telecomunicaciones</v>
          </cell>
          <cell r="C570" t="str">
            <v>09011</v>
          </cell>
        </row>
        <row r="571">
          <cell r="B571" t="str">
            <v>Para apoyar la construcción y equipamiento del nuevo recinto legislativo de la Cámara de Senadores</v>
          </cell>
          <cell r="C571" t="str">
            <v>01301</v>
          </cell>
        </row>
        <row r="572">
          <cell r="B572" t="str">
            <v>Partido Acción Nacional</v>
          </cell>
          <cell r="C572" t="str">
            <v>22330</v>
          </cell>
        </row>
        <row r="573">
          <cell r="B573" t="str">
            <v>Partido de la Revolución Democrática</v>
          </cell>
          <cell r="C573" t="str">
            <v>22340</v>
          </cell>
        </row>
        <row r="574">
          <cell r="B574" t="str">
            <v>Partido del Trabajo</v>
          </cell>
          <cell r="C574" t="str">
            <v>22350</v>
          </cell>
        </row>
        <row r="575">
          <cell r="B575" t="str">
            <v>Partido Revolucionario Institucional</v>
          </cell>
          <cell r="C575" t="str">
            <v>22370</v>
          </cell>
        </row>
        <row r="576">
          <cell r="B576" t="str">
            <v>Partido Verde Ecologista de México</v>
          </cell>
          <cell r="C576" t="str">
            <v>22380</v>
          </cell>
        </row>
        <row r="577">
          <cell r="B577" t="str">
            <v>Patronato de Obras e Instalaciones del Instituto Politécnico Nacional</v>
          </cell>
          <cell r="C577" t="str">
            <v>11390</v>
          </cell>
        </row>
        <row r="578">
          <cell r="B578" t="str">
            <v>Pemex Exploración y Producción</v>
          </cell>
          <cell r="C578" t="str">
            <v>18575</v>
          </cell>
        </row>
        <row r="579">
          <cell r="B579" t="str">
            <v>Pemex Logística</v>
          </cell>
          <cell r="C579" t="str">
            <v>18570</v>
          </cell>
        </row>
        <row r="580">
          <cell r="B580" t="str">
            <v>Pemex Transformación Industrial</v>
          </cell>
          <cell r="C580" t="str">
            <v>18679</v>
          </cell>
        </row>
        <row r="581">
          <cell r="B581" t="str">
            <v>Pensiones complementarias para mandos medios y personal operativo de la Suprema Corte de Justicia de la Nación</v>
          </cell>
          <cell r="C581" t="str">
            <v>03303</v>
          </cell>
        </row>
        <row r="582">
          <cell r="B582" t="str">
            <v>Pensiones complementarias para servidores públicos de mando superior de la Suprema Corte de Justicia de la Nación</v>
          </cell>
          <cell r="C582" t="str">
            <v>03304</v>
          </cell>
        </row>
        <row r="583">
          <cell r="B583" t="str">
            <v>Petróleos Mexicanos</v>
          </cell>
          <cell r="C583" t="str">
            <v>18572</v>
          </cell>
        </row>
        <row r="584">
          <cell r="B584" t="str">
            <v>Plan de pensiones de contribución definida para el personal de mando del FIFOMI</v>
          </cell>
          <cell r="C584" t="str">
            <v>10103</v>
          </cell>
        </row>
        <row r="585">
          <cell r="B585" t="str">
            <v>Plan de pensiones personal operativo</v>
          </cell>
          <cell r="C585" t="str">
            <v>10104</v>
          </cell>
        </row>
        <row r="586">
          <cell r="B586" t="str">
            <v>Plan de prestaciones médicas</v>
          </cell>
          <cell r="C586" t="str">
            <v>03305</v>
          </cell>
        </row>
        <row r="587">
          <cell r="B587" t="str">
            <v>Prevención y Readaptación Social</v>
          </cell>
          <cell r="C587" t="str">
            <v>36700</v>
          </cell>
        </row>
        <row r="588">
          <cell r="B588" t="str">
            <v>Prima de antigüedad</v>
          </cell>
          <cell r="C588" t="str">
            <v>10105</v>
          </cell>
        </row>
        <row r="589">
          <cell r="B589" t="str">
            <v>Procuraduría Agraria</v>
          </cell>
          <cell r="C589" t="str">
            <v>15105</v>
          </cell>
        </row>
        <row r="590">
          <cell r="B590" t="str">
            <v>Procuraduría de la Defensa del Contribuyente</v>
          </cell>
          <cell r="C590" t="str">
            <v>00632</v>
          </cell>
        </row>
        <row r="591">
          <cell r="B591" t="str">
            <v>Procuraduría Federal de la Defensa del Trabajo</v>
          </cell>
          <cell r="C591" t="str">
            <v>14111</v>
          </cell>
        </row>
        <row r="592">
          <cell r="B592" t="str">
            <v>Procuraduría Federal de Protección al Ambiente</v>
          </cell>
          <cell r="C592" t="str">
            <v>16131</v>
          </cell>
        </row>
        <row r="593">
          <cell r="B593" t="str">
            <v>Procuraduría Federal del Consumidor</v>
          </cell>
          <cell r="C593" t="str">
            <v>10315</v>
          </cell>
        </row>
        <row r="594">
          <cell r="B594" t="str">
            <v>Productora Nacional de Biológicos Veterinarios</v>
          </cell>
          <cell r="C594" t="str">
            <v>08460</v>
          </cell>
        </row>
        <row r="595">
          <cell r="B595" t="str">
            <v>Programa Nacional de Superación de Personal Académico (SUPERA)</v>
          </cell>
          <cell r="C595" t="str">
            <v>11024</v>
          </cell>
        </row>
        <row r="596">
          <cell r="B596" t="str">
            <v>ProMéxico</v>
          </cell>
          <cell r="C596" t="str">
            <v>10110</v>
          </cell>
        </row>
        <row r="597">
          <cell r="B597" t="str">
            <v>Radio Educación (*)</v>
          </cell>
          <cell r="C597" t="str">
            <v>11143</v>
          </cell>
        </row>
        <row r="598">
          <cell r="B598" t="str">
            <v>Registro Agrario Nacional</v>
          </cell>
          <cell r="C598" t="str">
            <v>15111</v>
          </cell>
        </row>
        <row r="599">
          <cell r="B599" t="str">
            <v>Remanentes presupuestarios del año 1998 y anteriores</v>
          </cell>
          <cell r="C599" t="str">
            <v>03306</v>
          </cell>
        </row>
        <row r="600">
          <cell r="B600" t="str">
            <v>Sección Mexicana de la Comisión Internacional de Límites y Aguas entre México y Estados Unidos (*)</v>
          </cell>
          <cell r="C600" t="str">
            <v>05003</v>
          </cell>
        </row>
        <row r="601">
          <cell r="B601" t="str">
            <v>Secciones Mexicanas de las Comisiones Internacionales de Límites y Aguas entre México y Guatemala, y entre México y Belice (*)</v>
          </cell>
          <cell r="C601" t="str">
            <v>05004</v>
          </cell>
        </row>
        <row r="602">
          <cell r="B602" t="str">
            <v xml:space="preserve">Secretaría de Agricultura y Desarrollo Rural </v>
          </cell>
          <cell r="C602" t="str">
            <v>00008</v>
          </cell>
        </row>
        <row r="603">
          <cell r="B603" t="str">
            <v>Secretaría de Bienestar</v>
          </cell>
          <cell r="C603" t="str">
            <v>00020</v>
          </cell>
        </row>
        <row r="604">
          <cell r="B604" t="str">
            <v>Secretaría de Cultura</v>
          </cell>
          <cell r="C604" t="str">
            <v>11141</v>
          </cell>
        </row>
        <row r="605">
          <cell r="B605" t="str">
            <v>Secretaría de Desarrollo Agrario, Territorial y Urbano</v>
          </cell>
          <cell r="C605" t="str">
            <v>00015</v>
          </cell>
        </row>
        <row r="606">
          <cell r="B606" t="str">
            <v>Secretaría de Economía</v>
          </cell>
          <cell r="C606" t="str">
            <v>00010</v>
          </cell>
        </row>
        <row r="607">
          <cell r="B607" t="str">
            <v>Secretaría de Educación Pública</v>
          </cell>
          <cell r="C607" t="str">
            <v>00011</v>
          </cell>
        </row>
        <row r="608">
          <cell r="B608" t="str">
            <v>Secretaría de Energía</v>
          </cell>
          <cell r="C608" t="str">
            <v>00018</v>
          </cell>
        </row>
        <row r="609">
          <cell r="B609" t="str">
            <v>Secretaría de Gobernación</v>
          </cell>
          <cell r="C609" t="str">
            <v>00004</v>
          </cell>
        </row>
        <row r="610">
          <cell r="B610" t="str">
            <v>Secretaría de Hacienda y Crédito Público</v>
          </cell>
          <cell r="C610" t="str">
            <v>00006</v>
          </cell>
        </row>
        <row r="611">
          <cell r="B611" t="str">
            <v>Secretaría de Infraestructura, Comunicaciones y Transportes</v>
          </cell>
          <cell r="C611" t="str">
            <v>00009</v>
          </cell>
        </row>
        <row r="612">
          <cell r="B612" t="str">
            <v>Secretaría de la Defensa Nacional</v>
          </cell>
          <cell r="C612" t="str">
            <v>00007</v>
          </cell>
        </row>
        <row r="613">
          <cell r="B613" t="str">
            <v>Secretaría de la Función Pública</v>
          </cell>
          <cell r="C613" t="str">
            <v>00027</v>
          </cell>
        </row>
        <row r="614">
          <cell r="B614" t="str">
            <v>Secretaría de Marina</v>
          </cell>
          <cell r="C614" t="str">
            <v>00013</v>
          </cell>
        </row>
        <row r="615">
          <cell r="B615" t="str">
            <v>Secretaría de Medio Ambiente y Recursos Naturales</v>
          </cell>
          <cell r="C615" t="str">
            <v>00016</v>
          </cell>
        </row>
        <row r="616">
          <cell r="B616" t="str">
            <v>Secretaría de Relaciones Exteriores</v>
          </cell>
          <cell r="C616" t="str">
            <v>00005</v>
          </cell>
        </row>
        <row r="617">
          <cell r="B617" t="str">
            <v>Secretaría de Salud</v>
          </cell>
          <cell r="C617" t="str">
            <v>00012</v>
          </cell>
        </row>
        <row r="618">
          <cell r="B618" t="str">
            <v>Secretaría de Seguridad y Protección Ciudadana</v>
          </cell>
          <cell r="C618" t="str">
            <v>00028</v>
          </cell>
        </row>
        <row r="619">
          <cell r="B619" t="str">
            <v>Secretaría de Turismo</v>
          </cell>
          <cell r="C619" t="str">
            <v>00021</v>
          </cell>
        </row>
        <row r="620">
          <cell r="B620" t="str">
            <v>Secretaría del Trabajo y Previsión Social</v>
          </cell>
          <cell r="C620" t="str">
            <v>00014</v>
          </cell>
        </row>
        <row r="621">
          <cell r="B621" t="str">
            <v>Secretaría Ejecutiva del Sistema Nacional Anticorrupción</v>
          </cell>
          <cell r="C621" t="str">
            <v>47001</v>
          </cell>
        </row>
        <row r="622">
          <cell r="B622" t="str">
            <v>Secretaría Ejecutiva del Sistema Nacional para la Protección Integral de Niñas, Niños y Adolescentes (*)</v>
          </cell>
          <cell r="C622" t="str">
            <v>04006</v>
          </cell>
        </row>
        <row r="623">
          <cell r="B623" t="str">
            <v>Secretaría General del Consejo Nacional de Población</v>
          </cell>
          <cell r="C623" t="str">
            <v>04160</v>
          </cell>
        </row>
        <row r="624">
          <cell r="B624" t="str">
            <v>Secretariado Ejecutivo del Sistema Nacional de Seguridad Pública</v>
          </cell>
          <cell r="C624" t="str">
            <v>22103</v>
          </cell>
        </row>
        <row r="625">
          <cell r="B625" t="str">
            <v>Seguridad Alimentaria Mexicana</v>
          </cell>
          <cell r="C625" t="str">
            <v>08003</v>
          </cell>
        </row>
        <row r="626">
          <cell r="B626" t="str">
            <v>Seguros de Crédito a la Vivienda SHF, S.A. de C.V. (*)</v>
          </cell>
          <cell r="C626" t="str">
            <v>06920</v>
          </cell>
        </row>
        <row r="627">
          <cell r="B627" t="str">
            <v>Senado de la República</v>
          </cell>
          <cell r="C627" t="str">
            <v>01300</v>
          </cell>
        </row>
        <row r="628">
          <cell r="B628" t="str">
            <v>Servicio de Administración Tributaria</v>
          </cell>
          <cell r="C628" t="str">
            <v>06101</v>
          </cell>
        </row>
        <row r="629">
          <cell r="B629" t="str">
            <v>Servicio de Información Agroalimentaria y Pesquera</v>
          </cell>
          <cell r="C629" t="str">
            <v>08199</v>
          </cell>
        </row>
        <row r="630">
          <cell r="B630" t="str">
            <v>Servicio de Protección Federal</v>
          </cell>
          <cell r="C630" t="str">
            <v>36001</v>
          </cell>
        </row>
        <row r="631">
          <cell r="B631" t="str">
            <v>Servicio Geológico Mexicano</v>
          </cell>
          <cell r="C631" t="str">
            <v>10100</v>
          </cell>
        </row>
        <row r="632">
          <cell r="B632" t="str">
            <v>Servicio Nacional de Inspección y Certificación de Semillas</v>
          </cell>
          <cell r="C632" t="str">
            <v>08610</v>
          </cell>
        </row>
        <row r="633">
          <cell r="B633" t="str">
            <v>Servicio Nacional de Sanidad, Inocuidad y Calidad Agroalimentaria</v>
          </cell>
          <cell r="C633" t="str">
            <v>08210</v>
          </cell>
        </row>
        <row r="634">
          <cell r="B634" t="str">
            <v>Servicio Postal Mexicano</v>
          </cell>
          <cell r="C634" t="str">
            <v>09338</v>
          </cell>
        </row>
        <row r="635">
          <cell r="B635" t="str">
            <v>Servicios a la Navegación en el Espacio Aéreo Mexicano</v>
          </cell>
          <cell r="C635" t="str">
            <v>09111</v>
          </cell>
        </row>
        <row r="636">
          <cell r="B636" t="str">
            <v>Servicios Aeroportuarios de la Ciudad de México, S.A. de C.V.</v>
          </cell>
          <cell r="C636" t="str">
            <v>09448</v>
          </cell>
        </row>
        <row r="637">
          <cell r="B637" t="str">
            <v>Servicios de Atención Psiquiátrica (*)</v>
          </cell>
          <cell r="C637" t="str">
            <v>12011</v>
          </cell>
        </row>
        <row r="638">
          <cell r="B638" t="str">
            <v>Sindicato Auténtico de los Trabajadores del Centro de Investigación en Alimentación y Desarrollo (CIAD)</v>
          </cell>
          <cell r="C638" t="str">
            <v>60295</v>
          </cell>
        </row>
        <row r="639">
          <cell r="B639" t="str">
            <v>Sindicato de Industrial de Trabajadores Salineros, Marineros, Maquinistas, Cargadores, Similares y Conexos de la Baja California</v>
          </cell>
          <cell r="C639" t="str">
            <v>60266</v>
          </cell>
        </row>
        <row r="640">
          <cell r="B640" t="str">
            <v>Sindicato de Investigaciones del INIFAP al servicio del Agro Mexicano</v>
          </cell>
          <cell r="C640" t="str">
            <v>60316</v>
          </cell>
        </row>
        <row r="641">
          <cell r="B641" t="str">
            <v>Sindicato de Investigadores y Profesores de El Colegio de la Frontera Norte</v>
          </cell>
          <cell r="C641" t="str">
            <v>60104</v>
          </cell>
        </row>
        <row r="642">
          <cell r="B642" t="str">
            <v>Sindicato de los Trabajadores de la Construcción, Mantenimiento y Conservación de Infraestructura Turística, Campos de Golf y Plantas de Tratamiento de Aguas Residuales, Similares y Conexos del Estado de Baja California Sur</v>
          </cell>
          <cell r="C642" t="str">
            <v>60298</v>
          </cell>
        </row>
        <row r="643">
          <cell r="B643" t="str">
            <v>Sindicato de Trabajadores Académicos de la Universidad Autónoma de Chapingo</v>
          </cell>
          <cell r="C643" t="str">
            <v>60105</v>
          </cell>
        </row>
        <row r="644">
          <cell r="B644" t="str">
            <v>Sindicato de Trabajadores de Baja Mantenimiento y Operación del Puerto de Loreto</v>
          </cell>
          <cell r="C644" t="str">
            <v>60271</v>
          </cell>
        </row>
        <row r="645">
          <cell r="B645" t="str">
            <v>Sindicato de Trabajadores de la Cámara de Diputados del H. Congreso de la Unión</v>
          </cell>
          <cell r="C645" t="str">
            <v>60109</v>
          </cell>
        </row>
        <row r="646">
          <cell r="B646" t="str">
            <v>Sindicato de Trabajadores de la Cámara de Diputados del Poder Legislativo Federal</v>
          </cell>
          <cell r="C646" t="str">
            <v>60110</v>
          </cell>
        </row>
        <row r="647">
          <cell r="B647" t="str">
            <v>Sindicato de Trabajadores de la Cámara de Senadores</v>
          </cell>
          <cell r="C647" t="str">
            <v>60111</v>
          </cell>
        </row>
        <row r="648">
          <cell r="B648" t="str">
            <v>Sindicato de Trabajadores de la Construcción, Materialistas, Similares y Conexos del Estado de Guerrero</v>
          </cell>
          <cell r="C648" t="str">
            <v>60273</v>
          </cell>
        </row>
        <row r="649">
          <cell r="B649" t="str">
            <v>Sindicato de Trabajadores de la Industria de la Radiodifusión, Televisión, Telecomunicaciones Similares y Conexos de la República Mexicana</v>
          </cell>
          <cell r="C649" t="str">
            <v>60275</v>
          </cell>
        </row>
        <row r="650">
          <cell r="B650" t="str">
            <v>Sindicato de Trabajadores de la Universidad Autónoma de Chapingo</v>
          </cell>
          <cell r="C650" t="str">
            <v>60115</v>
          </cell>
        </row>
        <row r="651">
          <cell r="B651" t="str">
            <v>Sindicato de Trabajadores de la Universidad Nacional Autónoma de México</v>
          </cell>
          <cell r="C651" t="str">
            <v>60116</v>
          </cell>
        </row>
        <row r="652">
          <cell r="B652" t="str">
            <v>Sindicato de Trabajadores de Talleres Gráficos de México</v>
          </cell>
          <cell r="C652" t="str">
            <v>60117</v>
          </cell>
        </row>
        <row r="653">
          <cell r="B653" t="str">
            <v>Sindicato de Trabajadores del Centro de Investigación y Docencia Económicas, A.C.</v>
          </cell>
          <cell r="C653" t="str">
            <v>60118</v>
          </cell>
        </row>
        <row r="654">
          <cell r="B654" t="str">
            <v>Sindicato de Trabajadores del Centro de Investigaciones en Óptica, A. C.</v>
          </cell>
          <cell r="C654" t="str">
            <v>60318</v>
          </cell>
        </row>
        <row r="655">
          <cell r="B655" t="str">
            <v>Sindicato de Trabajadores del Consejo Nacional de Ciencia y Tecnología</v>
          </cell>
          <cell r="C655" t="str">
            <v>60121</v>
          </cell>
        </row>
        <row r="656">
          <cell r="B656" t="str">
            <v>Sindicato de Trabajadores del Instituto Mexicano de la Juventud</v>
          </cell>
          <cell r="C656" t="str">
            <v>60122</v>
          </cell>
        </row>
        <row r="657">
          <cell r="B657" t="str">
            <v>Sindicato de Trabajadores del Instituto Mexicano de Tecnología del Agua</v>
          </cell>
          <cell r="C657" t="str">
            <v>60123</v>
          </cell>
        </row>
        <row r="658">
          <cell r="B658" t="str">
            <v>Sindicato de Trabajadores del Instituto Nacional de Ciencias Penales</v>
          </cell>
          <cell r="C658" t="str">
            <v>60124</v>
          </cell>
        </row>
        <row r="659">
          <cell r="B659" t="str">
            <v>Sindicato de Trabajadores del Instituto Nacional para el Desarrollo de Capacidades del Sector Rural</v>
          </cell>
          <cell r="C659" t="str">
            <v>60125</v>
          </cell>
        </row>
        <row r="660">
          <cell r="B660" t="str">
            <v>Sindicato de Trabajadores del Patronato de Obras e Instalaciones del Instituto Politécnico Nacional</v>
          </cell>
          <cell r="C660" t="str">
            <v>60127</v>
          </cell>
        </row>
        <row r="661">
          <cell r="B661" t="str">
            <v>Sindicato de Trabajadores del Poder Judicial de la Federación</v>
          </cell>
          <cell r="C661" t="str">
            <v>60128</v>
          </cell>
        </row>
        <row r="662">
          <cell r="B662" t="str">
            <v>Sindicato de Trabajadores del Servicio de Administración Tributaria y de Hacienda</v>
          </cell>
          <cell r="C662" t="str">
            <v>60129</v>
          </cell>
        </row>
        <row r="663">
          <cell r="B663" t="str">
            <v>Sindicato de Trabajadores del Tribunal Federal de Conciliación y Arbitraje</v>
          </cell>
          <cell r="C663" t="str">
            <v>60130</v>
          </cell>
        </row>
        <row r="664">
          <cell r="B664" t="str">
            <v>Sindicato de Trabajadores Democráticos de la Secretaría de Comunicaciones y Transportes</v>
          </cell>
          <cell r="C664" t="str">
            <v>60131</v>
          </cell>
        </row>
        <row r="665">
          <cell r="B665" t="str">
            <v>Sindicato de Trabajadores en Establecimientos Comerciales, Condo-Hoteles, Restaurantes y Similares de la Costa Grande de Guerrero C.T.M.</v>
          </cell>
          <cell r="C665" t="str">
            <v>60270</v>
          </cell>
        </row>
        <row r="666">
          <cell r="B666" t="str">
            <v>Sindicato de Trabajadores Ferrocarrileros de la República Mexicana</v>
          </cell>
          <cell r="C666" t="str">
            <v>60132</v>
          </cell>
        </row>
        <row r="667">
          <cell r="B667" t="str">
            <v>Sindicato de Trabajadores Petroleros de la República Mexicana</v>
          </cell>
          <cell r="C667" t="str">
            <v>60133</v>
          </cell>
        </row>
        <row r="668">
          <cell r="B668" t="str">
            <v>Sindicato de Unidad Nacional de los Trabajadores de Acuacultura y Pesca de la Secretaría de Agricultura y Desarrollo Rural</v>
          </cell>
          <cell r="C668" t="str">
            <v>60134</v>
          </cell>
        </row>
        <row r="669">
          <cell r="B669" t="str">
            <v>Sindicato de Vanguardia Nacional de los Trabajadores de la Secretaría de Comunicaciones y Transportes</v>
          </cell>
          <cell r="C669" t="str">
            <v>60135</v>
          </cell>
        </row>
        <row r="670">
          <cell r="B670" t="str">
            <v>Sindicato Democrático Autónomo de Trabajadores de la Secretaría de Desarrollo Social</v>
          </cell>
          <cell r="C670" t="str">
            <v>60315</v>
          </cell>
        </row>
        <row r="671">
          <cell r="B671" t="str">
            <v>Sindicato Democrático de Trabajadores de Pesca y Acuacultura de la Secretaría de Agricultura, Ganadería, Desarrollo Rural, Pesca y Alimentación</v>
          </cell>
          <cell r="C671" t="str">
            <v>60137</v>
          </cell>
        </row>
        <row r="672">
          <cell r="B672" t="str">
            <v>Sindicato Gremial de Profesores - Investigadores de El Colegio de México</v>
          </cell>
          <cell r="C672" t="str">
            <v>60138</v>
          </cell>
        </row>
        <row r="673">
          <cell r="B673" t="str">
            <v>Sindicato Independiente de Académicos del Colegio de Postgraduados</v>
          </cell>
          <cell r="C673" t="str">
            <v>60140</v>
          </cell>
        </row>
        <row r="674">
          <cell r="B674" t="str">
            <v>Sindicato Independiente de Integración Nacional de Trabajadores de la Secretaría de Agricultura, Ganadería, Desarrollo Rural, Pesca y Alimentación</v>
          </cell>
          <cell r="C674" t="str">
            <v>60301</v>
          </cell>
        </row>
        <row r="675">
          <cell r="B675" t="str">
            <v>Sindicato Independiente de Investigadores del Instituto Nacional de Investigaciones Forestales, Agrícolas y Pecuarias</v>
          </cell>
          <cell r="C675" t="str">
            <v>60142</v>
          </cell>
        </row>
        <row r="676">
          <cell r="B676" t="str">
            <v xml:space="preserve">Sindicato Independiente de Trabajadores Académicos de Oaxaca, SITAC-OAX </v>
          </cell>
          <cell r="C676" t="str">
            <v>60263</v>
          </cell>
        </row>
        <row r="677">
          <cell r="B677" t="str">
            <v>Sindicato Independiente de Trabajadores de El Colegio de Postgraduados</v>
          </cell>
          <cell r="C677" t="str">
            <v>60150</v>
          </cell>
        </row>
        <row r="678">
          <cell r="B678" t="str">
            <v>Sindicato Independiente de Trabajadores de la Cámara de Senadores</v>
          </cell>
          <cell r="C678" t="str">
            <v>60144</v>
          </cell>
        </row>
        <row r="679">
          <cell r="B679" t="str">
            <v>Sindicato Independiente de Trabajadores de la Secretaría de Comunicaciones y Transportes</v>
          </cell>
          <cell r="C679" t="str">
            <v>60147</v>
          </cell>
        </row>
        <row r="680">
          <cell r="B680" t="str">
            <v>Sindicato Independiente de Trabajadores de la Secretaría de Cultura.</v>
          </cell>
          <cell r="C680" t="str">
            <v>60309</v>
          </cell>
        </row>
        <row r="681">
          <cell r="B681" t="str">
            <v>Sindicato Independiente de Trabajadores de la Universidad Autónoma Metropolitana</v>
          </cell>
          <cell r="C681" t="str">
            <v>60288</v>
          </cell>
        </row>
        <row r="682">
          <cell r="B682" t="str">
            <v>Sindicato Independiente Nacional de Trabajadores del Colegio de Bachilleres</v>
          </cell>
          <cell r="C682" t="str">
            <v>60153</v>
          </cell>
        </row>
        <row r="683">
          <cell r="B683" t="str">
            <v>Sindicato Mexicano de Trabajadores en Servicios Especializados, Emergentes, Asistenciales y Administrativos</v>
          </cell>
          <cell r="C683" t="str">
            <v>60300</v>
          </cell>
        </row>
        <row r="684">
          <cell r="B684" t="str">
            <v>Sindicato Nacional de Arquitectos Conservadores del Patrimonio Cultural de la Secretaría de Cultura- Instituto Nacional de Antropología e Historia.</v>
          </cell>
          <cell r="C684" t="str">
            <v>60311</v>
          </cell>
        </row>
        <row r="685">
          <cell r="B685" t="str">
            <v>Sindicato Nacional de Controladores de Tránsito Aéreo</v>
          </cell>
          <cell r="C685" t="str">
            <v>60154</v>
          </cell>
        </row>
        <row r="686">
          <cell r="B686" t="str">
            <v>Sindicato Nacional de Cultura</v>
          </cell>
          <cell r="C686" t="str">
            <v>60304</v>
          </cell>
        </row>
        <row r="687">
          <cell r="B687" t="str">
            <v>Sindicato Nacional de Grupos Artísticos del Instituto Nacional de Bellas Artes y Literatura</v>
          </cell>
          <cell r="C687" t="str">
            <v>60305</v>
          </cell>
        </row>
        <row r="688">
          <cell r="B688" t="str">
            <v>Sindicato Nacional de los Trabajadores de la Secretaría de Cultura</v>
          </cell>
          <cell r="C688" t="str">
            <v>60254</v>
          </cell>
        </row>
        <row r="689">
          <cell r="B689" t="str">
            <v>Sindicato Nacional de Profesores de Investigación Científica y Docencia del INAH.</v>
          </cell>
          <cell r="C689" t="str">
            <v>60310</v>
          </cell>
        </row>
        <row r="690">
          <cell r="B690" t="str">
            <v>Sindicato Nacional de Trabajadores de DICONSA</v>
          </cell>
          <cell r="C690" t="str">
            <v>60162</v>
          </cell>
        </row>
        <row r="691">
          <cell r="B691" t="str">
            <v>Sindicato Nacional de Trabajadores de Hacienda y del Servicio de Administración Tributaria</v>
          </cell>
          <cell r="C691" t="str">
            <v>60163</v>
          </cell>
        </row>
        <row r="692">
          <cell r="B692" t="str">
            <v>Sindicato Nacional de Trabajadores de la Casa de Moneda de México</v>
          </cell>
          <cell r="C692" t="str">
            <v>60164</v>
          </cell>
        </row>
        <row r="693">
          <cell r="B693" t="str">
            <v>Sindicato Nacional de Trabajadores de la Comisión Nacional Bancaria y de Valores</v>
          </cell>
          <cell r="C693" t="str">
            <v>60166</v>
          </cell>
        </row>
        <row r="694">
          <cell r="B694" t="str">
            <v>Sindicato Nacional de Trabajadores de la Comisión Nacional de Cultura Física y Deporte</v>
          </cell>
          <cell r="C694" t="str">
            <v>60167</v>
          </cell>
        </row>
        <row r="695">
          <cell r="B695" t="str">
            <v>Sindicato Nacional de Trabajadores de la Comisión Nacional de los Salarios Mínimos</v>
          </cell>
          <cell r="C695" t="str">
            <v>60225</v>
          </cell>
        </row>
        <row r="696">
          <cell r="B696" t="str">
            <v>Sindicato Nacional de Trabajadores de la Comisión Nacional de Seguros y Fianzas</v>
          </cell>
          <cell r="C696" t="str">
            <v>60112</v>
          </cell>
        </row>
        <row r="697">
          <cell r="B697" t="str">
            <v>Sindicato Nacional de Trabajadores de la Comisión Nacional para la Protección y Defensa de los Usuarios de Servicios Financieros (SINACONDUSEF)</v>
          </cell>
          <cell r="C697" t="str">
            <v>60168</v>
          </cell>
        </row>
        <row r="698">
          <cell r="B698" t="str">
            <v>Sindicato Nacional de Trabajadores de la Construcción, Terraceros, Conexos y Similares de México</v>
          </cell>
          <cell r="C698" t="str">
            <v>60268</v>
          </cell>
        </row>
        <row r="699">
          <cell r="B699" t="str">
            <v>Sindicato Nacional de Trabajadores de la Educación</v>
          </cell>
          <cell r="C699" t="str">
            <v>60171</v>
          </cell>
        </row>
        <row r="700">
          <cell r="B700" t="str">
            <v>Sindicato Nacional de Trabajadores de la Educación para Adultos</v>
          </cell>
          <cell r="C700" t="str">
            <v>60170</v>
          </cell>
        </row>
        <row r="701">
          <cell r="B701" t="str">
            <v>Sindicato Nacional de Trabajadores de la Fiscalía General de la República</v>
          </cell>
          <cell r="C701" t="str">
            <v>60176</v>
          </cell>
        </row>
        <row r="702">
          <cell r="B702" t="str">
            <v>Sindicato Nacional de Trabajadores de la Industria Aeroportuaria y de Servicios, Similares y Conexos de la República Mexicana</v>
          </cell>
          <cell r="C702" t="str">
            <v>60172</v>
          </cell>
        </row>
        <row r="703">
          <cell r="B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03" t="str">
            <v>60283</v>
          </cell>
        </row>
        <row r="704">
          <cell r="B704" t="str">
            <v>Sindicato Nacional de Trabajadores de la Industria Láctea, Alimenticia, Similares y Conexos de la República Mexicana</v>
          </cell>
          <cell r="C704" t="str">
            <v>60299</v>
          </cell>
        </row>
        <row r="705">
          <cell r="B705" t="str">
            <v>Sindicato Nacional de Trabajadores de la Lotería Nacional</v>
          </cell>
          <cell r="C705" t="str">
            <v>60173</v>
          </cell>
        </row>
        <row r="706">
          <cell r="B706" t="str">
            <v>Sindicato Nacional de Trabajadores de la Procuraduría Agraria “Felipe Carrillo Puerto”</v>
          </cell>
          <cell r="C706" t="str">
            <v>60174</v>
          </cell>
        </row>
        <row r="707">
          <cell r="B707" t="str">
            <v>Sindicato Nacional de Trabajadores de la Procuraduría Federal del Consumidor</v>
          </cell>
          <cell r="C707" t="str">
            <v>60274</v>
          </cell>
        </row>
        <row r="708">
          <cell r="B708" t="str">
            <v>Sindicato Nacional de Trabajadores de la Secretaría de Agricultura y Desarrollo Rural</v>
          </cell>
          <cell r="C708" t="str">
            <v>60178</v>
          </cell>
        </row>
        <row r="709">
          <cell r="B709" t="str">
            <v>Sindicato Nacional de Trabajadores de la Secretaría de Bienestar</v>
          </cell>
          <cell r="C709" t="str">
            <v>60180</v>
          </cell>
        </row>
        <row r="710">
          <cell r="B710" t="str">
            <v>Sindicato Nacional de Trabajadores de la Secretaría de Comunicaciones y Transportes</v>
          </cell>
          <cell r="C710" t="str">
            <v>60179</v>
          </cell>
        </row>
        <row r="711">
          <cell r="B711" t="str">
            <v>Sindicato Nacional de Trabajadores de la Secretaría de Desarrollo Agrario, Territorial y Urbano</v>
          </cell>
          <cell r="C711" t="str">
            <v>60257</v>
          </cell>
        </row>
        <row r="712">
          <cell r="B712" t="str">
            <v>Sindicato Nacional de Trabajadores de la Secretaría de Economía</v>
          </cell>
          <cell r="C712" t="str">
            <v>60181</v>
          </cell>
        </row>
        <row r="713">
          <cell r="B713" t="str">
            <v>Sindicato Nacional de Trabajadores de la Secretaría de Energía</v>
          </cell>
          <cell r="C713" t="str">
            <v>60182</v>
          </cell>
        </row>
        <row r="714">
          <cell r="B714" t="str">
            <v>Sindicato Nacional de Trabajadores de la Secretaría de Gobernación</v>
          </cell>
          <cell r="C714" t="str">
            <v>60183</v>
          </cell>
        </row>
        <row r="715">
          <cell r="B715" t="str">
            <v>Sindicato Nacional de Trabajadores de la Secretaría de Medio Ambiente y Recursos Naturales</v>
          </cell>
          <cell r="C715" t="str">
            <v>60190</v>
          </cell>
        </row>
        <row r="716">
          <cell r="B716" t="str">
            <v>Sindicato Nacional de Trabajadores de la Secretaría de Relaciones Exteriores</v>
          </cell>
          <cell r="C716" t="str">
            <v>60186</v>
          </cell>
        </row>
        <row r="717">
          <cell r="B717" t="str">
            <v>Sindicato Nacional de Trabajadores de la Secretaría de Salud</v>
          </cell>
          <cell r="C717" t="str">
            <v>60187</v>
          </cell>
        </row>
        <row r="718">
          <cell r="B718" t="str">
            <v>Sindicato Nacional de Trabajadores de la Secretaría de Turismo</v>
          </cell>
          <cell r="C718" t="str">
            <v>60189</v>
          </cell>
        </row>
        <row r="719">
          <cell r="B719" t="str">
            <v>Sindicato Nacional de Trabajadores de la Secretaría del Trabajo y Previsión Social</v>
          </cell>
          <cell r="C719" t="str">
            <v>60191</v>
          </cell>
        </row>
        <row r="720">
          <cell r="B720" t="str">
            <v>Sindicato Nacional de Trabajadores de los Tribunales Agrarios</v>
          </cell>
          <cell r="C720" t="str">
            <v>60158</v>
          </cell>
        </row>
        <row r="721">
          <cell r="B721" t="str">
            <v>Sindicato Nacional de Trabajadores de Pronósticos para la Asistencia Pública</v>
          </cell>
          <cell r="C721" t="str">
            <v>60160</v>
          </cell>
        </row>
        <row r="722">
          <cell r="B722" t="str">
            <v>Sindicato Nacional de Trabajadores del Archivo General de la Nación</v>
          </cell>
          <cell r="C722" t="str">
            <v>60193</v>
          </cell>
        </row>
        <row r="723">
          <cell r="B723" t="str">
            <v>Sindicato Nacional de Trabajadores del Banco del Ahorro Nacional y Servicios Financieros</v>
          </cell>
          <cell r="C723" t="str">
            <v>60194</v>
          </cell>
        </row>
        <row r="724">
          <cell r="B724" t="str">
            <v>Sindicato Nacional de Trabajadores del Centro Nacional de Control del Gas Natural</v>
          </cell>
          <cell r="C724" t="str">
            <v>60258</v>
          </cell>
        </row>
        <row r="725">
          <cell r="B725" t="str">
            <v>Sindicato Nacional de Trabajadores del Fideicomiso Fondo Nacional de Fomento Ejidal</v>
          </cell>
          <cell r="C725" t="str">
            <v>60195</v>
          </cell>
        </row>
        <row r="726">
          <cell r="B726" t="str">
            <v>Sindicato Nacional de Trabajadores del Fondo Nacional de Fomento al Turismo</v>
          </cell>
          <cell r="C726" t="str">
            <v>60196</v>
          </cell>
        </row>
        <row r="727">
          <cell r="B727" t="str">
            <v>Sindicato Nacional de Trabajadores del Instituto de Seguridad y Servicios Sociales de los Trabajadores del Estado</v>
          </cell>
          <cell r="C727" t="str">
            <v>60198</v>
          </cell>
        </row>
        <row r="728">
          <cell r="B728" t="str">
            <v>Sindicato Nacional de Trabajadores del Instituto Mexicano de la Radio</v>
          </cell>
          <cell r="C728" t="str">
            <v>60200</v>
          </cell>
        </row>
        <row r="729">
          <cell r="B729" t="str">
            <v>Sindicato Nacional de Trabajadores del Instituto Mexicano del Petróleo</v>
          </cell>
          <cell r="C729" t="str">
            <v>60278</v>
          </cell>
        </row>
        <row r="730">
          <cell r="B730" t="str">
            <v>Sindicato Nacional de Trabajadores del Instituto Nacional de Bellas Artes y Literatura</v>
          </cell>
          <cell r="C730" t="str">
            <v>60290</v>
          </cell>
        </row>
        <row r="731">
          <cell r="B731" t="str">
            <v>Sindicato Nacional de Trabajadores del Instituto Nacional de Bellas Artes y Literatura 227</v>
          </cell>
          <cell r="C731" t="str">
            <v>60314</v>
          </cell>
        </row>
        <row r="732">
          <cell r="B732" t="str">
            <v>Sindicato Nacional de Trabajadores del Instituto Nacional de Estadística y Geografía</v>
          </cell>
          <cell r="C732" t="str">
            <v>60201</v>
          </cell>
        </row>
        <row r="733">
          <cell r="B733" t="str">
            <v>Sindicato Nacional de Trabajadores del Instituto Nacional de la Infraestructura Física Educativa</v>
          </cell>
          <cell r="C733" t="str">
            <v>60197</v>
          </cell>
        </row>
        <row r="734">
          <cell r="B734" t="str">
            <v>Sindicato Nacional de Trabajadores del Instituto Nacional de las Personas Adultas Mayores</v>
          </cell>
          <cell r="C734" t="str">
            <v>60202</v>
          </cell>
        </row>
        <row r="735">
          <cell r="B735" t="str">
            <v>Sindicato Nacional de Trabajadores del Instituto Nacional del Suelo Sustentable</v>
          </cell>
          <cell r="C735" t="str">
            <v>60169</v>
          </cell>
        </row>
        <row r="736">
          <cell r="B736" t="str">
            <v>Sindicato Nacional de Trabajadores del Seguro Social</v>
          </cell>
          <cell r="C736" t="str">
            <v>60203</v>
          </cell>
        </row>
        <row r="737">
          <cell r="B737" t="str">
            <v>Sindicato Nacional de Trabajadores del Servicio Postal Mexicano “Correos de México”</v>
          </cell>
          <cell r="C737" t="str">
            <v>60204</v>
          </cell>
        </row>
        <row r="738">
          <cell r="B738" t="str">
            <v>Sindicato Nacional de Trabajadores del Sistema Nacional para el Desarrollo Integral de la Familia</v>
          </cell>
          <cell r="C738" t="str">
            <v>60205</v>
          </cell>
        </row>
        <row r="739">
          <cell r="B739" t="str">
            <v>Sindicato Nacional de Trabajadores del Tribunal Federal de Justicia Administrativa</v>
          </cell>
          <cell r="C739" t="str">
            <v>60206</v>
          </cell>
        </row>
        <row r="740">
          <cell r="B740" t="str">
            <v>Sindicato Nacional de Trabajadores Revolucionarios de la Secretaría de Desarrollo Agrario, Territorial y Urbano</v>
          </cell>
          <cell r="C740" t="str">
            <v>60289</v>
          </cell>
        </row>
        <row r="741">
          <cell r="B741" t="str">
            <v>Sindicato Nacional de Trabajadores y Empleados de Servicios en General, Financieros, Similares y Conexos de la República Mexicana</v>
          </cell>
          <cell r="C741" t="str">
            <v>60282</v>
          </cell>
        </row>
        <row r="742">
          <cell r="B742" t="str">
            <v>Sindicato Nacional de Trabajadores, Académicos e Investigadores del Instituto Nacional de Bellas Artes y Literatura</v>
          </cell>
          <cell r="C742" t="str">
            <v>60302</v>
          </cell>
        </row>
        <row r="743">
          <cell r="B743" t="str">
            <v>Sindicato Nacional de Unidad de los Trabajadores de la Secretaría de Comunicaciones y Transportes</v>
          </cell>
          <cell r="C743" t="str">
            <v>60209</v>
          </cell>
        </row>
        <row r="744">
          <cell r="B744" t="str">
            <v>Sindicato Nacional Democrático de Trabajadores de la Secretaría de Cultura.</v>
          </cell>
          <cell r="C744" t="str">
            <v>60308</v>
          </cell>
        </row>
        <row r="745">
          <cell r="B745" t="str">
            <v>Sindicato Nacional Democrático de Trabajadores de la Secretaría de Desarrollo Agrario, Territorial y Urbano</v>
          </cell>
          <cell r="C745" t="str">
            <v>60211</v>
          </cell>
        </row>
        <row r="746">
          <cell r="B746" t="str">
            <v>Sindicato Nacional Democrático de Trabajadores de los Tribunales Agrarios</v>
          </cell>
          <cell r="C746" t="str">
            <v>60212</v>
          </cell>
        </row>
        <row r="747">
          <cell r="B747" t="str">
            <v>Sindicato Nacional Democrático de Trabajadores de SENEAM</v>
          </cell>
          <cell r="C747" t="str">
            <v>60293</v>
          </cell>
        </row>
        <row r="748">
          <cell r="B748" t="str">
            <v>Sindicato Nacional Independiente de los Trabajadores de la Secretaría de Economía</v>
          </cell>
          <cell r="C748" t="str">
            <v>60213</v>
          </cell>
        </row>
        <row r="749">
          <cell r="B749" t="str">
            <v>Sindicato Nacional Independiente de Trabajadores de la Fiscalía General de la Republica</v>
          </cell>
          <cell r="C749" t="str">
            <v>60214</v>
          </cell>
        </row>
        <row r="750">
          <cell r="B750" t="str">
            <v>Sindicato Nacional Independiente de Trabajadores de la Secretaría de Desarrollo Agrario, Territorial y Urbano</v>
          </cell>
          <cell r="C750" t="str">
            <v>60259</v>
          </cell>
        </row>
        <row r="751">
          <cell r="B751" t="str">
            <v>Sindicato Nacional Independiente de Trabajadores de la Secretaría de Desarrollo Social</v>
          </cell>
          <cell r="C751" t="str">
            <v>60215</v>
          </cell>
        </row>
        <row r="752">
          <cell r="B752" t="str">
            <v>Sindicato Nacional Independiente de Trabajadores de la Secretaría de Medio Ambiente y Recursos Naturales</v>
          </cell>
          <cell r="C752" t="str">
            <v>60216</v>
          </cell>
        </row>
        <row r="753">
          <cell r="B753" t="str">
            <v>Sindicato Nacional Independiente de Trabajadores del Instituto Nacional de Bellas Artes y Literatura</v>
          </cell>
          <cell r="C753" t="str">
            <v>60303</v>
          </cell>
        </row>
        <row r="754">
          <cell r="B754" t="str">
            <v>Sindicato Nacional Único y Democrático de los Trabajadores del Banco Nacional de Comercio Exterior</v>
          </cell>
          <cell r="C754" t="str">
            <v>60218</v>
          </cell>
        </row>
        <row r="755">
          <cell r="B755" t="str">
            <v>Sindicato Patrimonio de Trabajadores y Empleados de la Industria</v>
          </cell>
          <cell r="C755" t="str">
            <v>60294</v>
          </cell>
        </row>
        <row r="756">
          <cell r="B756" t="str">
            <v>Sindicato Revolucionario de Trabajadores de la Auditoría Superior de la Federación de la H. Cámara de Diputados</v>
          </cell>
          <cell r="C756" t="str">
            <v>60219</v>
          </cell>
        </row>
        <row r="757">
          <cell r="B757" t="str">
            <v>Sindicato Revolucionario Nacional de Trabajadores de la Secretaría de Comunicaciones y Transportes</v>
          </cell>
          <cell r="C757" t="str">
            <v>60313</v>
          </cell>
        </row>
        <row r="758">
          <cell r="B758" t="str">
            <v>Sindicato Único de Personal Técnico y Administrativo del Centro de Investigaciones Biológicas del Noroeste</v>
          </cell>
          <cell r="C758" t="str">
            <v>60221</v>
          </cell>
        </row>
        <row r="759">
          <cell r="B759" t="str">
            <v>Sindicato Único de Trabajadores Académicos de la Universidad Autónoma Agraria Antonio Narro</v>
          </cell>
          <cell r="C759" t="str">
            <v>60222</v>
          </cell>
        </row>
        <row r="760">
          <cell r="B760" t="str">
            <v>Sindicato Único de Trabajadores de AGROASEMEX, S. A.</v>
          </cell>
          <cell r="C760" t="str">
            <v>60284</v>
          </cell>
        </row>
        <row r="761">
          <cell r="B761" t="str">
            <v>Sindicato Único de Trabajadores de Biológicos y Reactivos</v>
          </cell>
          <cell r="C761" t="str">
            <v>60223</v>
          </cell>
        </row>
        <row r="762">
          <cell r="B762" t="str">
            <v>Sindicato Único de Trabajadores de El Colegio de la Frontera Sur</v>
          </cell>
          <cell r="C762" t="str">
            <v>60224</v>
          </cell>
        </row>
        <row r="763">
          <cell r="B763" t="str">
            <v>Sindicato Único de Trabajadores de El Colegio de México</v>
          </cell>
          <cell r="C763" t="str">
            <v>60234</v>
          </cell>
        </row>
        <row r="764">
          <cell r="B764" t="str">
            <v>Sindicato Único de Trabajadores de la Industria Nuclear</v>
          </cell>
          <cell r="C764" t="str">
            <v>60226</v>
          </cell>
        </row>
        <row r="765">
          <cell r="B765" t="str">
            <v>Sindicato Único de Trabajadores de la Productora Nacional de Biológicos Veterinarios</v>
          </cell>
          <cell r="C765" t="str">
            <v>60227</v>
          </cell>
        </row>
        <row r="766">
          <cell r="B766" t="str">
            <v>Sindicato Único de Trabajadores de la Universidad Autónoma Agraria "Antonio Narro"</v>
          </cell>
          <cell r="C766" t="str">
            <v>60229</v>
          </cell>
        </row>
        <row r="767">
          <cell r="B767" t="str">
            <v>Sindicato Único de Trabajadores de Notimex</v>
          </cell>
          <cell r="C767" t="str">
            <v>60230</v>
          </cell>
        </row>
        <row r="768">
          <cell r="B768" t="str">
            <v>Sindicato Único de Trabajadores del Banco de México</v>
          </cell>
          <cell r="C768" t="str">
            <v>60231</v>
          </cell>
        </row>
        <row r="769">
          <cell r="B769" t="str">
            <v>Sindicato Único de Trabajadores del Centro de Enseñanza Técnica Industrial</v>
          </cell>
          <cell r="C769" t="str">
            <v>60232</v>
          </cell>
        </row>
        <row r="770">
          <cell r="B770" t="str">
            <v>Sindicato Único de Trabajadores del Centro de Investigación y de Estudios Avanzados del Instituto Politécnico Nacional</v>
          </cell>
          <cell r="C770" t="str">
            <v>60233</v>
          </cell>
        </row>
        <row r="771">
          <cell r="B771" t="str">
            <v>Sindicato Único de Trabajadores del Centro de Investigaciones y Estudios Superiores en Antropología Social</v>
          </cell>
          <cell r="C771" t="str">
            <v>60119</v>
          </cell>
        </row>
        <row r="772">
          <cell r="B772" t="str">
            <v>Sindicato Único de Trabajadores del Colegio Nacional de Educación Profesional Técnica</v>
          </cell>
          <cell r="C772" t="str">
            <v>60235</v>
          </cell>
        </row>
        <row r="773">
          <cell r="B773" t="str">
            <v>Sindicato Único de Trabajadores del Fondo de Cultura Económica</v>
          </cell>
          <cell r="C773" t="str">
            <v>60236</v>
          </cell>
        </row>
        <row r="774">
          <cell r="B774" t="str">
            <v>Sindicato Único de Trabajadores del Hospital General "Dr. Manuel Gea González"</v>
          </cell>
          <cell r="C774" t="str">
            <v>60237</v>
          </cell>
        </row>
        <row r="775">
          <cell r="B775" t="str">
            <v>Sindicato Único de Trabajadores del Instituto Mexicano de Cinematografía</v>
          </cell>
          <cell r="C775" t="str">
            <v>60239</v>
          </cell>
        </row>
        <row r="776">
          <cell r="B776" t="str">
            <v>Sindicato Único de Trabajadores del Instituto Mexicano de la Propiedad Industrial</v>
          </cell>
          <cell r="C776" t="str">
            <v>60102</v>
          </cell>
        </row>
        <row r="777">
          <cell r="B777" t="str">
            <v>Sindicato Único de Trabajadores del Instituto Nacional de Bellas Artes y Literatura</v>
          </cell>
          <cell r="C777" t="str">
            <v>60307</v>
          </cell>
        </row>
        <row r="778">
          <cell r="B778" t="str">
            <v>Sindicato Único de Trabajadores del Instituto Nacional de Ciencias Médicas y Nutrición “Salvador Zubirán”</v>
          </cell>
          <cell r="C778" t="str">
            <v>60240</v>
          </cell>
        </row>
        <row r="779">
          <cell r="B779" t="str">
            <v>Sindicato Único de Trabajadores del Instituto Nacional de Pediatría</v>
          </cell>
          <cell r="C779" t="str">
            <v>60241</v>
          </cell>
        </row>
        <row r="780">
          <cell r="B780" t="str">
            <v>Sindicato Único de Trabajadores del Instituto Nacional de Perinatología</v>
          </cell>
          <cell r="C780" t="str">
            <v>60242</v>
          </cell>
        </row>
        <row r="781">
          <cell r="B781" t="str">
            <v>Sindicato Único de Trabajadores Democráticos de la Secretaría de Medio Ambiente y Recursos Naturales</v>
          </cell>
          <cell r="C781" t="str">
            <v>60243</v>
          </cell>
        </row>
        <row r="782">
          <cell r="B782" t="str">
            <v>Sindicato Único de Trabajadores Docentes CONALEP</v>
          </cell>
          <cell r="C782" t="str">
            <v>60244</v>
          </cell>
        </row>
        <row r="783">
          <cell r="B783" t="str">
            <v>Sindicato Único de Trabajadores Docentes del Colegio Nacional de Educación Profesional Técnica en el estado de Oaxaca, SUTDCEO</v>
          </cell>
          <cell r="C783" t="str">
            <v>60287</v>
          </cell>
        </row>
        <row r="784">
          <cell r="B784" t="str">
            <v>Sindicato Único de Trabajadores Electricistas de la República Mexicana (SUTERM)</v>
          </cell>
          <cell r="C784" t="str">
            <v>60245</v>
          </cell>
        </row>
        <row r="785">
          <cell r="B785" t="str">
            <v>Sindicato Único Nacional de los Trabajadores de la Secretaría de Comunicaciones y Transportes</v>
          </cell>
          <cell r="C785" t="str">
            <v>60292</v>
          </cell>
        </row>
        <row r="786">
          <cell r="B786" t="str">
            <v>Sindicato Único Nacional de Trabajadores de Nacional Financiera</v>
          </cell>
          <cell r="C786" t="str">
            <v>60246</v>
          </cell>
        </row>
        <row r="787">
          <cell r="B787" t="str">
            <v>Sindicato Único Nacional de Trabajadores del Banco Nacional de Obras y Servicios Públicos</v>
          </cell>
          <cell r="C787" t="str">
            <v>60248</v>
          </cell>
        </row>
        <row r="788">
          <cell r="B788" t="str">
            <v>Sindicato Único Nacional de Trabajadores del Instituto Nacional de Estadística y Geografía</v>
          </cell>
          <cell r="C788" t="str">
            <v>60249</v>
          </cell>
        </row>
        <row r="789">
          <cell r="B789" t="str">
            <v>Sindicato Unificado de Trabajadores del Centro de Investigación Científica y de Educación Superior de Ensenada</v>
          </cell>
          <cell r="C789" t="str">
            <v>60285</v>
          </cell>
        </row>
        <row r="790">
          <cell r="B790" t="str">
            <v>Sindicato Unificado de Trabajadores del Instituto Nacional de Pediatría</v>
          </cell>
          <cell r="C790" t="str">
            <v>60317</v>
          </cell>
        </row>
        <row r="791">
          <cell r="B791" t="str">
            <v>Sindicato Unión de Trabajadores del Partido de la Revolución Democrática</v>
          </cell>
          <cell r="C791" t="str">
            <v>60312</v>
          </cell>
        </row>
        <row r="792">
          <cell r="B792" t="str">
            <v>Sindicato Unitario de Trabajadores del Instituto Nacional de Astrofísica, Óptica y Electrónica</v>
          </cell>
          <cell r="C792" t="str">
            <v>60252</v>
          </cell>
        </row>
        <row r="793">
          <cell r="B793" t="str">
            <v>Sistema Nacional para el Desarrollo Integral de la Familia</v>
          </cell>
          <cell r="C793" t="str">
            <v>12360</v>
          </cell>
        </row>
        <row r="794">
          <cell r="B794" t="str">
            <v>Sistema Público de Radiodifusión del Estado Mexicano</v>
          </cell>
          <cell r="C794" t="str">
            <v>04430</v>
          </cell>
        </row>
        <row r="795">
          <cell r="B795" t="str">
            <v>Sociedad Hipotecaria Federal, S.N.C.</v>
          </cell>
          <cell r="C795" t="str">
            <v>06820</v>
          </cell>
        </row>
        <row r="796">
          <cell r="B796" t="str">
            <v>Suprema Corte de Justicia de la Nación</v>
          </cell>
          <cell r="C796" t="str">
            <v>03300</v>
          </cell>
        </row>
        <row r="797">
          <cell r="B797" t="str">
            <v>Talleres Gráficos de México</v>
          </cell>
          <cell r="C797" t="str">
            <v>04101</v>
          </cell>
        </row>
        <row r="798">
          <cell r="B798" t="str">
            <v>Tecnológico Nacional de México (*)</v>
          </cell>
          <cell r="C798" t="str">
            <v>11004</v>
          </cell>
        </row>
        <row r="799">
          <cell r="B799" t="str">
            <v>Telecomunicaciones de México</v>
          </cell>
          <cell r="C799" t="str">
            <v>09437</v>
          </cell>
        </row>
        <row r="800">
          <cell r="B800" t="str">
            <v>Televisión Metropolitana, S.A. de C.V.</v>
          </cell>
          <cell r="C800" t="str">
            <v>11425</v>
          </cell>
        </row>
        <row r="801">
          <cell r="B801" t="str">
            <v>Tribunal Electoral del Poder Judicial de la Federación</v>
          </cell>
          <cell r="C801" t="str">
            <v>03100</v>
          </cell>
        </row>
        <row r="802">
          <cell r="B802" t="str">
            <v>Tribunal Federal de Conciliación y Arbitraje</v>
          </cell>
          <cell r="C802" t="str">
            <v>04200</v>
          </cell>
        </row>
        <row r="803">
          <cell r="B803" t="str">
            <v>Tribunal Federal de Justicia Administrativa</v>
          </cell>
          <cell r="C803" t="str">
            <v>32100</v>
          </cell>
        </row>
        <row r="804">
          <cell r="B804" t="str">
            <v>Tribunal Superior Agrario</v>
          </cell>
          <cell r="C804" t="str">
            <v>31100</v>
          </cell>
        </row>
        <row r="805">
          <cell r="B805" t="str">
            <v>Unidad del Sistema para la Carrera de las Maestras y los Maestros</v>
          </cell>
          <cell r="C805" t="str">
            <v>11003</v>
          </cell>
        </row>
        <row r="806">
          <cell r="B806" t="str">
            <v>Universidad Abierta y a Distancia de México (*)</v>
          </cell>
          <cell r="C806" t="str">
            <v>11005</v>
          </cell>
        </row>
        <row r="807">
          <cell r="B807" t="str">
            <v>Universidad Autónoma Agraria Antonio Narro</v>
          </cell>
          <cell r="C807" t="str">
            <v>64100</v>
          </cell>
        </row>
        <row r="808">
          <cell r="B808" t="str">
            <v>Universidad Autónoma Chapingo</v>
          </cell>
          <cell r="C808" t="str">
            <v>29004</v>
          </cell>
        </row>
        <row r="809">
          <cell r="B809" t="str">
            <v>Universidad Autónoma Metropolitana</v>
          </cell>
          <cell r="C809" t="str">
            <v>64300</v>
          </cell>
        </row>
        <row r="810">
          <cell r="B810" t="str">
            <v>Universidad Nacional Autónoma de México</v>
          </cell>
          <cell r="C810" t="str">
            <v>64400</v>
          </cell>
        </row>
        <row r="811">
          <cell r="B811" t="str">
            <v>Universidad Pedagógica Nacional</v>
          </cell>
          <cell r="C811" t="str">
            <v>29010</v>
          </cell>
        </row>
        <row r="812">
          <cell r="B812" t="str">
            <v>XE-IPN Canal 11 (*)</v>
          </cell>
          <cell r="C812" t="str">
            <v>11006</v>
          </cell>
        </row>
        <row r="813">
          <cell r="B813" t="str">
            <v>Centro de Ingeniería y Desarrollo Industrial</v>
          </cell>
          <cell r="C813"/>
        </row>
        <row r="814">
          <cell r="B814"/>
          <cell r="C814"/>
        </row>
        <row r="815">
          <cell r="B815"/>
          <cell r="C815"/>
        </row>
        <row r="816">
          <cell r="B816"/>
          <cell r="C816"/>
        </row>
        <row r="817">
          <cell r="B817"/>
          <cell r="C817"/>
        </row>
        <row r="818">
          <cell r="B818"/>
          <cell r="C818"/>
        </row>
        <row r="819">
          <cell r="B819"/>
          <cell r="C819"/>
        </row>
        <row r="820">
          <cell r="B820"/>
          <cell r="C820"/>
        </row>
        <row r="821">
          <cell r="B821"/>
          <cell r="C821"/>
        </row>
        <row r="822">
          <cell r="B822"/>
          <cell r="C822"/>
        </row>
        <row r="823">
          <cell r="B823"/>
          <cell r="C823"/>
        </row>
        <row r="824">
          <cell r="B824"/>
          <cell r="C824"/>
        </row>
        <row r="825">
          <cell r="B825"/>
          <cell r="C825"/>
        </row>
        <row r="826">
          <cell r="B826"/>
          <cell r="C826"/>
        </row>
        <row r="827">
          <cell r="B827"/>
          <cell r="C827"/>
        </row>
        <row r="828">
          <cell r="B828"/>
          <cell r="C828"/>
        </row>
        <row r="829">
          <cell r="B829"/>
          <cell r="C829"/>
        </row>
        <row r="830">
          <cell r="B830"/>
          <cell r="C830"/>
        </row>
        <row r="831">
          <cell r="B831"/>
          <cell r="C831"/>
        </row>
        <row r="832">
          <cell r="B832"/>
          <cell r="C832"/>
        </row>
        <row r="833">
          <cell r="B833"/>
          <cell r="C833"/>
        </row>
        <row r="834">
          <cell r="B834"/>
          <cell r="C834"/>
        </row>
        <row r="835">
          <cell r="B835"/>
          <cell r="C835"/>
        </row>
        <row r="836">
          <cell r="B836"/>
          <cell r="C836"/>
        </row>
        <row r="837">
          <cell r="B837"/>
          <cell r="C837"/>
        </row>
        <row r="838">
          <cell r="B838"/>
          <cell r="C838"/>
        </row>
        <row r="839">
          <cell r="B839"/>
          <cell r="C839"/>
        </row>
        <row r="840">
          <cell r="B840"/>
          <cell r="C840"/>
        </row>
        <row r="841">
          <cell r="B841"/>
          <cell r="C841"/>
        </row>
        <row r="842">
          <cell r="B842"/>
          <cell r="C842"/>
        </row>
        <row r="843">
          <cell r="B843"/>
          <cell r="C843"/>
        </row>
        <row r="844">
          <cell r="B844"/>
          <cell r="C844"/>
        </row>
        <row r="845">
          <cell r="B845"/>
          <cell r="C845"/>
        </row>
        <row r="846">
          <cell r="B846"/>
          <cell r="C846"/>
        </row>
        <row r="847">
          <cell r="B847"/>
          <cell r="C847"/>
        </row>
        <row r="848">
          <cell r="B848"/>
          <cell r="C848"/>
        </row>
        <row r="849">
          <cell r="B849"/>
          <cell r="C849"/>
        </row>
        <row r="850">
          <cell r="B850"/>
          <cell r="C850"/>
        </row>
        <row r="851">
          <cell r="B851"/>
          <cell r="C851"/>
        </row>
        <row r="852">
          <cell r="B852"/>
          <cell r="C852"/>
        </row>
        <row r="853">
          <cell r="B853"/>
          <cell r="C853"/>
        </row>
        <row r="854">
          <cell r="B854"/>
          <cell r="C854"/>
        </row>
        <row r="855">
          <cell r="B855"/>
          <cell r="C855"/>
        </row>
        <row r="856">
          <cell r="B856"/>
          <cell r="C856"/>
        </row>
        <row r="857">
          <cell r="B857"/>
          <cell r="C857"/>
        </row>
        <row r="858">
          <cell r="B858"/>
          <cell r="C858"/>
        </row>
        <row r="859">
          <cell r="B859"/>
          <cell r="C859"/>
        </row>
        <row r="860">
          <cell r="B860"/>
          <cell r="C860"/>
        </row>
        <row r="861">
          <cell r="B861"/>
          <cell r="C861"/>
        </row>
        <row r="862">
          <cell r="B862"/>
          <cell r="C862"/>
        </row>
        <row r="863">
          <cell r="B863"/>
          <cell r="C863"/>
        </row>
        <row r="864">
          <cell r="B864"/>
          <cell r="C864"/>
        </row>
        <row r="865">
          <cell r="B865"/>
          <cell r="C865"/>
        </row>
        <row r="866">
          <cell r="B866"/>
          <cell r="C866"/>
        </row>
        <row r="867">
          <cell r="B867"/>
          <cell r="C867"/>
        </row>
        <row r="868">
          <cell r="B868"/>
          <cell r="C868"/>
        </row>
        <row r="869">
          <cell r="B869"/>
          <cell r="C869"/>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3-L3FXIII"/>
    </sheetNames>
    <definedNames>
      <definedName name="Macro2"/>
    </definedNames>
    <sheetDataSet>
      <sheetData sheetId="0"/>
      <sheetData sheetId="1">
        <row r="2">
          <cell r="B2" t="str">
            <v>Administración de los recursos producto de la venta de publicaciones de la Suprema Corte para el financiamiento de nuevas publicaciones y cualquier proyecto de interés para el fideicomitente</v>
          </cell>
          <cell r="C2" t="str">
            <v>03301</v>
          </cell>
        </row>
        <row r="3">
          <cell r="B3" t="str">
            <v>Administración del Patrimonio de la Beneficencia Pública (*)</v>
          </cell>
          <cell r="C3" t="str">
            <v>12001</v>
          </cell>
        </row>
        <row r="4">
          <cell r="B4" t="str">
            <v>Administración del Sistema Portuario Nacional Altamira, S.A. de C.V.</v>
          </cell>
          <cell r="C4" t="str">
            <v>09176</v>
          </cell>
        </row>
        <row r="5">
          <cell r="B5" t="str">
            <v>Administración del Sistema Portuario Nacional Coatzacoalcos, S.A. de C.V.</v>
          </cell>
          <cell r="C5" t="str">
            <v>09183</v>
          </cell>
        </row>
        <row r="6">
          <cell r="B6" t="str">
            <v>Administración del Sistema Portuario Nacional Dos Bocas, S.A. de C.V.</v>
          </cell>
          <cell r="C6" t="str">
            <v>09180</v>
          </cell>
        </row>
        <row r="7">
          <cell r="B7" t="str">
            <v>Administración del Sistema Portuario Nacional Ensenada, S.A. de C.V.</v>
          </cell>
          <cell r="C7" t="str">
            <v>09169</v>
          </cell>
        </row>
        <row r="8">
          <cell r="B8" t="str">
            <v>Administración del Sistema Portuario Nacional Guaymas, S.A. de C.V.</v>
          </cell>
          <cell r="C8" t="str">
            <v>09177</v>
          </cell>
        </row>
        <row r="9">
          <cell r="B9" t="str">
            <v>Administración del Sistema Portuario Nacional Lázaro Cárdenas, S.A. de C.V.</v>
          </cell>
          <cell r="C9" t="str">
            <v>09178</v>
          </cell>
        </row>
        <row r="10">
          <cell r="B10" t="str">
            <v>Administración del Sistema Portuario Nacional Manzanillo, S.A. de C.V.</v>
          </cell>
          <cell r="C10" t="str">
            <v>09179</v>
          </cell>
        </row>
        <row r="11">
          <cell r="B11" t="str">
            <v>Administración del Sistema Portuario Nacional Mazatlán, S.A. de C.V.</v>
          </cell>
          <cell r="C11" t="str">
            <v>09171</v>
          </cell>
        </row>
        <row r="12">
          <cell r="B12" t="str">
            <v>Administración del Sistema Portuario Nacional Progreso, S.A. de C.V.</v>
          </cell>
          <cell r="C12" t="str">
            <v>09172</v>
          </cell>
        </row>
        <row r="13">
          <cell r="B13" t="str">
            <v>Administración del Sistema Portuario Nacional Puerto Chiapas, S.A. de C.V.</v>
          </cell>
          <cell r="C13" t="str">
            <v>09186</v>
          </cell>
        </row>
        <row r="14">
          <cell r="B14" t="str">
            <v>Administración del Sistema Portuario Nacional Puerto Vallarta, S.A. de C.V.</v>
          </cell>
          <cell r="C14" t="str">
            <v>09173</v>
          </cell>
        </row>
        <row r="15">
          <cell r="B15" t="str">
            <v>Administración del Sistema Portuario Nacional Salina Cruz, S.A. de C.V.</v>
          </cell>
          <cell r="C15" t="str">
            <v>09184</v>
          </cell>
        </row>
        <row r="16">
          <cell r="B16" t="str">
            <v>Administración del Sistema Portuario Nacional Tampico, S.A. de C.V.</v>
          </cell>
          <cell r="C16" t="str">
            <v>09181</v>
          </cell>
        </row>
        <row r="17">
          <cell r="B17" t="str">
            <v>Administración del Sistema Portuario Nacional Topolobampo, S.A. de C.V.</v>
          </cell>
          <cell r="C17" t="str">
            <v>09174</v>
          </cell>
        </row>
        <row r="18">
          <cell r="B18" t="str">
            <v>Administración del Sistema Portuario Nacional Tuxpan, S.A. de C.V.</v>
          </cell>
          <cell r="C18" t="str">
            <v>09175</v>
          </cell>
        </row>
        <row r="19">
          <cell r="B19" t="str">
            <v>Administración del Sistema Portuario Nacional Veracruz, S.A. de C.V.</v>
          </cell>
          <cell r="C19" t="str">
            <v>09182</v>
          </cell>
        </row>
        <row r="20">
          <cell r="B20" t="str">
            <v>Aeropuerto Internacional de la Ciudad de México, S.A. de C.V.</v>
          </cell>
          <cell r="C20" t="str">
            <v>09451</v>
          </cell>
        </row>
        <row r="21">
          <cell r="B21" t="str">
            <v>Aeropuerto Internacional Felipe Ángeles, S.A. de C.V.</v>
          </cell>
          <cell r="C21">
            <v>7003</v>
          </cell>
        </row>
        <row r="22">
          <cell r="B22" t="str">
            <v>Aeropuertos y Servicios Auxiliares</v>
          </cell>
          <cell r="C22" t="str">
            <v>09085</v>
          </cell>
        </row>
        <row r="23">
          <cell r="B23" t="str">
            <v>Agencia Espacial Mexicana</v>
          </cell>
          <cell r="C23" t="str">
            <v>09087</v>
          </cell>
        </row>
        <row r="24">
          <cell r="B24" t="str">
            <v>Agencia Federal de Aviación Civil</v>
          </cell>
          <cell r="C24" t="str">
            <v>09012</v>
          </cell>
        </row>
        <row r="25">
          <cell r="B25" t="str">
            <v>Agencia Mexicana de Cooperación Internacional para el Desarrollo (*)</v>
          </cell>
          <cell r="C25" t="str">
            <v>05100</v>
          </cell>
        </row>
        <row r="26">
          <cell r="B26" t="str">
            <v>Agencia Nacional de Aduanas de México</v>
          </cell>
          <cell r="C26" t="str">
            <v>06052</v>
          </cell>
        </row>
        <row r="27">
          <cell r="B27" t="str">
            <v>Agencia Nacional de Seguridad Industrial y de Protección al Medio Ambiente del Sector Hidrocarburos</v>
          </cell>
          <cell r="C27" t="str">
            <v>16211</v>
          </cell>
        </row>
        <row r="28">
          <cell r="B28" t="str">
            <v>Agencia Reguladora del Transporte Ferroviario (*)</v>
          </cell>
          <cell r="C28" t="str">
            <v>09010</v>
          </cell>
        </row>
        <row r="29">
          <cell r="B29" t="str">
            <v>Agroasemex, S.A.</v>
          </cell>
          <cell r="C29" t="str">
            <v>06084</v>
          </cell>
        </row>
        <row r="30">
          <cell r="B30" t="str">
            <v>Almacenadora Sur, S.A.</v>
          </cell>
          <cell r="C30" t="str">
            <v>64405</v>
          </cell>
        </row>
        <row r="31">
          <cell r="B31" t="str">
            <v>Archivo General de la Nación</v>
          </cell>
          <cell r="C31" t="str">
            <v>04950</v>
          </cell>
        </row>
        <row r="32">
          <cell r="B32" t="str">
            <v>Asociación Autónoma del Personal Académico de la Universidad Nacional Autónoma de México</v>
          </cell>
          <cell r="C32" t="str">
            <v>60100</v>
          </cell>
        </row>
        <row r="33">
          <cell r="B33" t="str">
            <v>Asociación Sindical de Oficiales de Máquinas de la Marina Mercante Nacional</v>
          </cell>
          <cell r="C33" t="str">
            <v>60267</v>
          </cell>
        </row>
        <row r="34">
          <cell r="B34" t="str">
            <v>Auditoría Superior de la Federación</v>
          </cell>
          <cell r="C34" t="str">
            <v>01100</v>
          </cell>
        </row>
        <row r="35">
          <cell r="B35" t="str">
            <v>Autoridad Educativa Federal en la Ciudad de México</v>
          </cell>
          <cell r="C35" t="str">
            <v>25101</v>
          </cell>
        </row>
        <row r="36">
          <cell r="B36" t="str">
            <v>Bachillerato general en sus modalidades no escolarizada y mixta</v>
          </cell>
          <cell r="C36" t="str">
            <v>06005</v>
          </cell>
        </row>
        <row r="37">
          <cell r="B37" t="str">
            <v>Bachillerato general en sus modalidades no escolarizada y mixta</v>
          </cell>
          <cell r="C37" t="str">
            <v>11007</v>
          </cell>
        </row>
        <row r="38">
          <cell r="B38" t="str">
            <v>Banco de México</v>
          </cell>
          <cell r="C38" t="str">
            <v>61100</v>
          </cell>
        </row>
        <row r="39">
          <cell r="B39" t="str">
            <v xml:space="preserve">Banco del Bienestar </v>
          </cell>
          <cell r="C39" t="str">
            <v>06800</v>
          </cell>
        </row>
        <row r="40">
          <cell r="B40" t="str">
            <v>Banco Nacional de Comercio Exterior, S.N.C.</v>
          </cell>
          <cell r="C40" t="str">
            <v>06305</v>
          </cell>
        </row>
        <row r="41">
          <cell r="B41" t="str">
            <v>Banco Nacional de Obras y Servicios Públicos, S.N.C.</v>
          </cell>
          <cell r="C41" t="str">
            <v>06320</v>
          </cell>
        </row>
        <row r="42">
          <cell r="B42" t="str">
            <v>Banco Nacional del Ejército, Fuerza Aérea y Armada, S.N.C.</v>
          </cell>
          <cell r="C42" t="str">
            <v>06325</v>
          </cell>
        </row>
        <row r="43">
          <cell r="B43" t="str">
            <v>Cámara de Diputados</v>
          </cell>
          <cell r="C43" t="str">
            <v>01200</v>
          </cell>
        </row>
        <row r="44">
          <cell r="B44" t="str">
            <v>Caminos y Puentes Federales de Ingresos y Servicios Conexos</v>
          </cell>
          <cell r="C44" t="str">
            <v>09120</v>
          </cell>
        </row>
        <row r="45">
          <cell r="B45" t="str">
            <v>Casa de Moneda de México</v>
          </cell>
          <cell r="C45" t="str">
            <v>06363</v>
          </cell>
        </row>
        <row r="46">
          <cell r="B46" t="str">
            <v>Centro de Capacitación Cinematográfica, A.C.</v>
          </cell>
          <cell r="C46" t="str">
            <v>11063</v>
          </cell>
        </row>
        <row r="47">
          <cell r="B47" t="str">
            <v>Centro de Enseñanza Técnica Industrial</v>
          </cell>
          <cell r="C47" t="str">
            <v>11065</v>
          </cell>
        </row>
        <row r="48">
          <cell r="B48" t="str">
            <v>Centro de Estudios para la Preparación y Evaluación Socioeconómica de Proyectos (CEPEP)</v>
          </cell>
          <cell r="C48" t="str">
            <v>06006</v>
          </cell>
        </row>
        <row r="49">
          <cell r="B49" t="str">
            <v>Centro de Ingeniería y Desarrollo Industrial</v>
          </cell>
          <cell r="C49" t="str">
            <v>11121</v>
          </cell>
        </row>
        <row r="50">
          <cell r="B50" t="str">
            <v>Centro de Investigación Científica de Yucatán, A.C.</v>
          </cell>
          <cell r="C50" t="str">
            <v>11108</v>
          </cell>
        </row>
        <row r="51">
          <cell r="B51" t="str">
            <v>Centro de Investigación Científica y de Educación Superior de Ensenada, Baja California</v>
          </cell>
          <cell r="C51" t="str">
            <v>11101</v>
          </cell>
        </row>
        <row r="52">
          <cell r="B52" t="str">
            <v>Centro de Investigación en Alimentación y Desarrollo, A.C.</v>
          </cell>
          <cell r="C52" t="str">
            <v>11083</v>
          </cell>
        </row>
        <row r="53">
          <cell r="B53" t="str">
            <v>Centro de Investigación en Ciencias de Información Geoespacial</v>
          </cell>
          <cell r="C53" t="str">
            <v>11080</v>
          </cell>
        </row>
        <row r="54">
          <cell r="B54" t="str">
            <v>Centro de Investigación en Matemáticas, A.C.</v>
          </cell>
          <cell r="C54" t="str">
            <v>11102</v>
          </cell>
        </row>
        <row r="55">
          <cell r="B55" t="str">
            <v>Centro de Investigación en Materiales Avanzados, S.C.</v>
          </cell>
          <cell r="C55" t="str">
            <v>11088</v>
          </cell>
        </row>
        <row r="56">
          <cell r="B56" t="str">
            <v>Centro de Investigación en Química Aplicada</v>
          </cell>
          <cell r="C56" t="str">
            <v>11111</v>
          </cell>
        </row>
        <row r="57">
          <cell r="B57" t="str">
            <v>Centro de Investigación y Asistencia en Tecnología y Diseño del Estado de Jalisco, A.C.</v>
          </cell>
          <cell r="C57" t="str">
            <v>11103</v>
          </cell>
        </row>
        <row r="58">
          <cell r="B58" t="str">
            <v>Centro de Investigación y de Estudios Avanzados del Instituto Politécnico Nacional</v>
          </cell>
          <cell r="C58" t="str">
            <v>11085</v>
          </cell>
        </row>
        <row r="59">
          <cell r="B59" t="str">
            <v>Centro de Investigación y Desarrollo Tecnológico en Electroquímica, S.C.</v>
          </cell>
          <cell r="C59" t="str">
            <v>11106</v>
          </cell>
        </row>
        <row r="60">
          <cell r="B60" t="str">
            <v>Centro de Investigación y Docencia Económicas, A.C.</v>
          </cell>
          <cell r="C60" t="str">
            <v>11090</v>
          </cell>
        </row>
        <row r="61">
          <cell r="B61" t="str">
            <v>Centro de Investigaciones Biológicas del Noroeste, S.C.</v>
          </cell>
          <cell r="C61" t="str">
            <v>11107</v>
          </cell>
        </row>
        <row r="62">
          <cell r="B62" t="str">
            <v>Centro de Investigaciones en Óptica, A.C.</v>
          </cell>
          <cell r="C62" t="str">
            <v>11110</v>
          </cell>
        </row>
        <row r="63">
          <cell r="B63" t="str">
            <v>Centro de Investigaciones y Estudios Superiores en Antropología Social</v>
          </cell>
          <cell r="C63" t="str">
            <v>11100</v>
          </cell>
        </row>
        <row r="64">
          <cell r="B64" t="str">
            <v>Centro de Producción de Programas Informativos y Especiales (*)</v>
          </cell>
          <cell r="C64" t="str">
            <v>04001</v>
          </cell>
        </row>
        <row r="65">
          <cell r="B65" t="str">
            <v>Centro Federal de Conciliación y Registro Laboral</v>
          </cell>
          <cell r="C65">
            <v>14112</v>
          </cell>
        </row>
        <row r="66">
          <cell r="B66" t="str">
            <v>Centro Nacional de Control de Energía</v>
          </cell>
          <cell r="C66" t="str">
            <v>11205</v>
          </cell>
        </row>
        <row r="67">
          <cell r="B67" t="str">
            <v>Centro Nacional de Control del Gas Natural</v>
          </cell>
          <cell r="C67" t="str">
            <v>18112</v>
          </cell>
        </row>
        <row r="68">
          <cell r="B68" t="str">
            <v>Centro Nacional de Equidad de Género y Salud Reproductiva (*)</v>
          </cell>
          <cell r="C68" t="str">
            <v>12002</v>
          </cell>
        </row>
        <row r="69">
          <cell r="B69" t="str">
            <v>Centro Nacional de Excelencia Tecnológica en Salud (*)</v>
          </cell>
          <cell r="C69" t="str">
            <v>12003</v>
          </cell>
        </row>
        <row r="70">
          <cell r="B70" t="str">
            <v>Centro Nacional de Inteligencia</v>
          </cell>
          <cell r="C70" t="str">
            <v>04100</v>
          </cell>
        </row>
        <row r="71">
          <cell r="B71" t="str">
            <v>Centro Nacional de la Transfusión Sanguínea (*)</v>
          </cell>
          <cell r="C71" t="str">
            <v>12004</v>
          </cell>
        </row>
        <row r="72">
          <cell r="B72" t="str">
            <v>Centro Nacional de Metrología</v>
          </cell>
          <cell r="C72" t="str">
            <v>10095</v>
          </cell>
        </row>
        <row r="73">
          <cell r="B73" t="str">
            <v>Centro Nacional de Prevención de Desastres</v>
          </cell>
          <cell r="C73" t="str">
            <v>04130</v>
          </cell>
        </row>
        <row r="74">
          <cell r="B74" t="str">
            <v>Centro Nacional de Programas Preventivos y Control de Enfermedades (*)</v>
          </cell>
          <cell r="C74" t="str">
            <v>12005</v>
          </cell>
        </row>
        <row r="75">
          <cell r="B75" t="str">
            <v>Centro Nacional de Trasplantes (*)</v>
          </cell>
          <cell r="C75" t="str">
            <v>12006</v>
          </cell>
        </row>
        <row r="76">
          <cell r="B76" t="str">
            <v>Centro Nacional para la Prevención y el Control del VIH/SIDA (*)</v>
          </cell>
          <cell r="C76" t="str">
            <v>12008</v>
          </cell>
        </row>
        <row r="77">
          <cell r="B77" t="str">
            <v>Centro Nacional para la Salud de la Infancia y la Adolescencia (*)</v>
          </cell>
          <cell r="C77" t="str">
            <v>12009</v>
          </cell>
        </row>
        <row r="78">
          <cell r="B78" t="str">
            <v>Centro Regional de Alta Especialidad de Chiapas</v>
          </cell>
          <cell r="C78" t="str">
            <v>12090</v>
          </cell>
        </row>
        <row r="79">
          <cell r="B79" t="str">
            <v>Centros de Integración Juvenil, A.C.</v>
          </cell>
          <cell r="C79" t="str">
            <v>12100</v>
          </cell>
        </row>
        <row r="80">
          <cell r="B80" t="str">
            <v>CFE Telecomunicaciones e Internet para Todos</v>
          </cell>
          <cell r="C80">
            <v>18171</v>
          </cell>
        </row>
        <row r="81">
          <cell r="B81" t="str">
            <v>CIATEC, A.C. "Centro de Innovación Aplicada en Tecnologías Competitivas"</v>
          </cell>
          <cell r="C81" t="str">
            <v>11105</v>
          </cell>
        </row>
        <row r="82">
          <cell r="B82" t="str">
            <v>CIATEQ, A.C. Centro de Tecnología Avanzada</v>
          </cell>
          <cell r="C82" t="str">
            <v>11104</v>
          </cell>
        </row>
        <row r="83">
          <cell r="B83" t="str">
            <v>Colegio de Bachilleres</v>
          </cell>
          <cell r="C83" t="str">
            <v>11115</v>
          </cell>
        </row>
        <row r="84">
          <cell r="B84" t="str">
            <v>Colegio de Postgraduados</v>
          </cell>
          <cell r="C84" t="str">
            <v>08140</v>
          </cell>
        </row>
        <row r="85">
          <cell r="B85" t="str">
            <v>Colegio Nacional de Educación Profesional Técnica</v>
          </cell>
          <cell r="C85" t="str">
            <v>11125</v>
          </cell>
        </row>
        <row r="86">
          <cell r="B86" t="str">
            <v>Colegio Superior Agropecuario del Estado de Guerrero</v>
          </cell>
          <cell r="C86" t="str">
            <v>08609</v>
          </cell>
        </row>
        <row r="87">
          <cell r="B87" t="str">
            <v>Comisión de Apelación y Arbitraje del Deporte (*)</v>
          </cell>
          <cell r="C87" t="str">
            <v>11001</v>
          </cell>
        </row>
        <row r="88">
          <cell r="B88" t="str">
            <v>Comisión de Operación y Fomento de Actividades Académicas del Instituto Politécnico Nacional</v>
          </cell>
          <cell r="C88" t="str">
            <v>11135</v>
          </cell>
        </row>
        <row r="89">
          <cell r="B89" t="str">
            <v>Comisión de Selección del Comité de Participación Ciudadana del Sistema Nacional Anticorrupción(*)</v>
          </cell>
          <cell r="C89" t="str">
            <v>01302</v>
          </cell>
        </row>
        <row r="90">
          <cell r="B90" t="str">
            <v>Comisión Ejecutiva de Atención a Víctimas</v>
          </cell>
          <cell r="C90" t="str">
            <v>00633</v>
          </cell>
        </row>
        <row r="91">
          <cell r="B91" t="str">
            <v>Comisión Federal de Competencia Económica</v>
          </cell>
          <cell r="C91" t="str">
            <v>10111</v>
          </cell>
        </row>
        <row r="92">
          <cell r="B92" t="str">
            <v>Comisión Federal de Electricidad</v>
          </cell>
          <cell r="C92" t="str">
            <v>18164</v>
          </cell>
        </row>
        <row r="93">
          <cell r="B93" t="str">
            <v>Comisión Federal para la Protección contra Riesgos Sanitarios</v>
          </cell>
          <cell r="C93" t="str">
            <v>12151</v>
          </cell>
        </row>
        <row r="94">
          <cell r="B94" t="str">
            <v>Comisión Nacional Bancaria y de Valores</v>
          </cell>
          <cell r="C94" t="str">
            <v>06100</v>
          </cell>
        </row>
        <row r="95">
          <cell r="B95" t="str">
            <v>Comisión Nacional contra las Adicciones (*)</v>
          </cell>
          <cell r="C95" t="str">
            <v>12007</v>
          </cell>
        </row>
        <row r="96">
          <cell r="B96" t="str">
            <v>Comisión Nacional de Acuacultura y Pesca</v>
          </cell>
          <cell r="C96" t="str">
            <v>08197</v>
          </cell>
        </row>
        <row r="97">
          <cell r="B97" t="str">
            <v>Comisión Nacional de Arbitraje Médico</v>
          </cell>
          <cell r="C97" t="str">
            <v>42207</v>
          </cell>
        </row>
        <row r="98">
          <cell r="B98" t="str">
            <v>Comisión Nacional de Áreas Naturales Protegidas</v>
          </cell>
          <cell r="C98" t="str">
            <v>16151</v>
          </cell>
        </row>
        <row r="99">
          <cell r="B99" t="str">
            <v>Comisión Nacional de Bioética (*)</v>
          </cell>
          <cell r="C99" t="str">
            <v>12010</v>
          </cell>
        </row>
        <row r="100">
          <cell r="B100" t="str">
            <v>Comisión Nacional de Búsqueda de Personas (*)</v>
          </cell>
          <cell r="C100" t="str">
            <v>04016</v>
          </cell>
        </row>
        <row r="101">
          <cell r="B101" t="str">
            <v>Comisión Nacional de Cultura Física y Deporte</v>
          </cell>
          <cell r="C101" t="str">
            <v>11131</v>
          </cell>
        </row>
        <row r="102">
          <cell r="B102" t="str">
            <v>Comisión Nacional de Hidrocarburos</v>
          </cell>
          <cell r="C102" t="str">
            <v>18001</v>
          </cell>
        </row>
        <row r="103">
          <cell r="B103" t="str">
            <v>Comisión Nacional de las Zonas Áridas</v>
          </cell>
          <cell r="C103" t="str">
            <v>20090</v>
          </cell>
        </row>
        <row r="104">
          <cell r="B104" t="str">
            <v>Comisión Nacional de Libros de Texto Gratuitos</v>
          </cell>
          <cell r="C104" t="str">
            <v>11137</v>
          </cell>
        </row>
        <row r="105">
          <cell r="B105" t="str">
            <v>Comisión Nacional de los Derechos Humanos</v>
          </cell>
          <cell r="C105" t="str">
            <v>35100</v>
          </cell>
        </row>
        <row r="106">
          <cell r="B106" t="str">
            <v>Comisión Nacional de los Salarios Mínimos</v>
          </cell>
          <cell r="C106" t="str">
            <v>14075</v>
          </cell>
        </row>
        <row r="107">
          <cell r="B107" t="str">
            <v>Comisión Nacional de Mejora Regulatoria</v>
          </cell>
          <cell r="C107" t="str">
            <v>10141</v>
          </cell>
        </row>
        <row r="108">
          <cell r="B108" t="str">
            <v>Comisión Nacional de Seguridad Nuclear y Salvaguardias</v>
          </cell>
          <cell r="C108" t="str">
            <v>18100</v>
          </cell>
        </row>
        <row r="109">
          <cell r="B109" t="str">
            <v>Comisión Nacional de Seguros y Fianzas</v>
          </cell>
          <cell r="C109" t="str">
            <v>06111</v>
          </cell>
        </row>
        <row r="110">
          <cell r="B110" t="str">
            <v>Comisión Nacional de Vivienda</v>
          </cell>
          <cell r="C110" t="str">
            <v>20120</v>
          </cell>
        </row>
        <row r="111">
          <cell r="B111" t="str">
            <v>Comisión Nacional del Agua</v>
          </cell>
          <cell r="C111" t="str">
            <v>16101</v>
          </cell>
        </row>
        <row r="112">
          <cell r="B112" t="str">
            <v>Comisión Nacional del Sistema de Ahorro para el Retiro</v>
          </cell>
          <cell r="C112" t="str">
            <v>06121</v>
          </cell>
        </row>
        <row r="113">
          <cell r="B113" t="str">
            <v>Comisión Nacional Forestal</v>
          </cell>
          <cell r="C113" t="str">
            <v>16161</v>
          </cell>
        </row>
        <row r="114">
          <cell r="B114" t="str">
            <v>Comisión Nacional para el Uso Eficiente de la Energía</v>
          </cell>
          <cell r="C114" t="str">
            <v>18191</v>
          </cell>
        </row>
        <row r="115">
          <cell r="B115" t="str">
            <v>Comisión Nacional para la Mejora Continua de la Educación</v>
          </cell>
          <cell r="C115" t="str">
            <v>11323</v>
          </cell>
        </row>
        <row r="116">
          <cell r="B116" t="str">
            <v>Comisión Nacional para la Protección y Defensa de los Usuarios de Servicios Financieros</v>
          </cell>
          <cell r="C116" t="str">
            <v>06370</v>
          </cell>
        </row>
        <row r="117">
          <cell r="B117" t="str">
            <v>Comisión Nacional para Prevenir y Erradicar la Violencia Contra las Mujeres (*)</v>
          </cell>
          <cell r="C117" t="str">
            <v>04002</v>
          </cell>
        </row>
        <row r="118">
          <cell r="B118" t="str">
            <v>Comisión Reguladora de Energía</v>
          </cell>
          <cell r="C118" t="str">
            <v>18111</v>
          </cell>
        </row>
        <row r="119">
          <cell r="B119" t="str">
            <v>Comité de Participación Ciudadana del Sistema Nacional Anticorrupción</v>
          </cell>
          <cell r="C119">
            <v>47002</v>
          </cell>
        </row>
        <row r="120">
          <cell r="B120" t="str">
            <v>Comité Nacional para el Desarrollo Sustentable de la Caña de Azúcar (*)</v>
          </cell>
          <cell r="C120" t="str">
            <v>08001</v>
          </cell>
        </row>
        <row r="121">
          <cell r="B121" t="str">
            <v>Compañía Mexicana de Exploraciones, S.A. de C.V.</v>
          </cell>
          <cell r="C121" t="str">
            <v>18200</v>
          </cell>
        </row>
        <row r="122">
          <cell r="B122" t="str">
            <v>Compañía Operadora del Centro Cultural y Turístico de Tijuana, S.A. de C.V.</v>
          </cell>
          <cell r="C122" t="str">
            <v>11148</v>
          </cell>
        </row>
        <row r="123">
          <cell r="B123" t="str">
            <v>Complemento del Préstamo Especial para el Ahorro (PEA) y préstamos de corto y mediano plazo para jubilados bajo el plan de beneficio definido</v>
          </cell>
          <cell r="C123" t="str">
            <v>06781</v>
          </cell>
        </row>
        <row r="124">
          <cell r="B124" t="str">
            <v>CONADE-Fideicomiso de inversión y administración (FINDEPO)</v>
          </cell>
          <cell r="C124" t="str">
            <v>11237</v>
          </cell>
        </row>
        <row r="125">
          <cell r="B125" t="str">
            <v>Consejería Jurídica del Ejecutivo Federal</v>
          </cell>
          <cell r="C125" t="str">
            <v>02200</v>
          </cell>
        </row>
        <row r="126">
          <cell r="B126" t="str">
            <v>Consejo de la Judicatura Federal</v>
          </cell>
          <cell r="C126" t="str">
            <v>03200</v>
          </cell>
        </row>
        <row r="127">
          <cell r="B127" t="str">
            <v>Consejo de Promoción Turística de México, S.A. de C. V.</v>
          </cell>
          <cell r="C127">
            <v>21355</v>
          </cell>
        </row>
        <row r="128">
          <cell r="B128" t="str">
            <v>Consejo Nacional de Ciencia y Tecnología</v>
          </cell>
          <cell r="C128" t="str">
            <v>11112</v>
          </cell>
        </row>
        <row r="129">
          <cell r="B129" t="str">
            <v>Consejo Nacional de Evaluación de la Política de Desarrollo Social</v>
          </cell>
          <cell r="C129" t="str">
            <v>20237</v>
          </cell>
        </row>
        <row r="130">
          <cell r="B130" t="str">
            <v>Consejo Nacional de Fomento Educativo</v>
          </cell>
          <cell r="C130" t="str">
            <v>11150</v>
          </cell>
        </row>
        <row r="131">
          <cell r="B131" t="str">
            <v>Consejo Nacional para el Desarrollo y la Inclusión de las Personas con Discapacidad</v>
          </cell>
          <cell r="C131" t="str">
            <v>00634</v>
          </cell>
        </row>
        <row r="132">
          <cell r="B132" t="str">
            <v>Consejo Nacional para Prevenir la Discriminación</v>
          </cell>
          <cell r="C132" t="str">
            <v>04410</v>
          </cell>
        </row>
        <row r="133">
          <cell r="B133" t="str">
            <v>Conservaduría de Palacio Nacional</v>
          </cell>
          <cell r="C133" t="str">
            <v>02101</v>
          </cell>
        </row>
        <row r="134">
          <cell r="B134" t="str">
            <v>Contrato de fideicomiso con número 108601 con el Banco Nacional del Ejército, Fuerza Aérea y Armada, S.N.C. (BANJERCITO), para la administración del Fondo por concepto de las aportaciones para el cumplimiento del programa del pasivo laboral</v>
          </cell>
          <cell r="C134" t="str">
            <v>22201</v>
          </cell>
        </row>
        <row r="135">
          <cell r="B135" t="str">
            <v>Contrato de mandato para el pago de haberes de retiro, pensiones y compensaciones</v>
          </cell>
          <cell r="C135" t="str">
            <v>07151</v>
          </cell>
        </row>
        <row r="136">
          <cell r="B136" t="str">
            <v>Contrato especifico abierto para la construcción y suministro de remolcadores, chalanes y embarcaciones multipropósito para la flota menor de Pemex Refinación</v>
          </cell>
          <cell r="C136" t="str">
            <v>18681</v>
          </cell>
        </row>
        <row r="137">
          <cell r="B137" t="str">
            <v>Convenio específico para la operación y desarrollo del Programa SEPA-Ingles</v>
          </cell>
          <cell r="C137" t="str">
            <v>11010</v>
          </cell>
        </row>
        <row r="138">
          <cell r="B138" t="str">
            <v>Coordinación General @prende.mx (*)</v>
          </cell>
          <cell r="C138" t="str">
            <v>11002</v>
          </cell>
        </row>
        <row r="139">
          <cell r="B139" t="str">
            <v>Coordinación General de la Comisión Mexicana de Ayuda a Refugiados</v>
          </cell>
          <cell r="C139" t="str">
            <v>04220</v>
          </cell>
        </row>
        <row r="140">
          <cell r="B140" t="str">
            <v>Coordinación Nacional Antisecuestro (*)</v>
          </cell>
          <cell r="C140" t="str">
            <v>04003</v>
          </cell>
        </row>
        <row r="141">
          <cell r="B141" t="str">
            <v>Coordinación Nacional de Becas para el Bienestar Benito Juárez</v>
          </cell>
          <cell r="C141" t="str">
            <v>20001</v>
          </cell>
        </row>
        <row r="142">
          <cell r="B142" t="str">
            <v>Coordinación para la Atención Integral de la Migración en la Frontera Sur (*)</v>
          </cell>
          <cell r="C142" t="str">
            <v>04004</v>
          </cell>
        </row>
        <row r="143">
          <cell r="B143" t="str">
            <v>Corporación Mexicana de Investigación en Materiales, S.A. de C.V.</v>
          </cell>
          <cell r="C143" t="str">
            <v>11163</v>
          </cell>
        </row>
        <row r="144">
          <cell r="B144" t="str">
            <v>Corredor Interoceánico del Istmo deTehuantepec</v>
          </cell>
          <cell r="C144" t="str">
            <v>09008</v>
          </cell>
        </row>
        <row r="145">
          <cell r="B145" t="str">
            <v>Diconsa, S.A. de C.V.</v>
          </cell>
          <cell r="C145" t="str">
            <v>20150</v>
          </cell>
        </row>
        <row r="146">
          <cell r="B146" t="str">
            <v>Educal, S.A. de C.V.</v>
          </cell>
          <cell r="C146" t="str">
            <v>11186</v>
          </cell>
        </row>
        <row r="147">
          <cell r="B147" t="str">
            <v>El 0.136 por ciento de la RFP</v>
          </cell>
          <cell r="C147" t="str">
            <v>06007</v>
          </cell>
        </row>
        <row r="148">
          <cell r="B148" t="str">
            <v>El Colegio de la Frontera Norte, A.C.</v>
          </cell>
          <cell r="C148" t="str">
            <v>11075</v>
          </cell>
        </row>
        <row r="149">
          <cell r="B149" t="str">
            <v>El Colegio de la Frontera Sur</v>
          </cell>
          <cell r="C149" t="str">
            <v>11109</v>
          </cell>
        </row>
        <row r="150">
          <cell r="B150" t="str">
            <v>El Colegio de México, A.C.</v>
          </cell>
          <cell r="C150" t="str">
            <v>11120</v>
          </cell>
        </row>
        <row r="151">
          <cell r="B151" t="str">
            <v>El Colegio de Michoacán, A.C.</v>
          </cell>
          <cell r="C151" t="str">
            <v>11187</v>
          </cell>
        </row>
        <row r="152">
          <cell r="B152" t="str">
            <v>El Colegio de San Luis, A.C.</v>
          </cell>
          <cell r="C152" t="str">
            <v>53123</v>
          </cell>
        </row>
        <row r="153">
          <cell r="B153" t="str">
            <v>Estudios Churubusco Azteca, S.A.</v>
          </cell>
          <cell r="C153" t="str">
            <v>11195</v>
          </cell>
        </row>
        <row r="154">
          <cell r="B154" t="str">
            <v>Exportadora de Sal, S.A. de C.V.</v>
          </cell>
          <cell r="C154" t="str">
            <v>10101</v>
          </cell>
        </row>
        <row r="155">
          <cell r="B155" t="str">
            <v>Extinta Luz y Fuerza del Centro</v>
          </cell>
          <cell r="C155" t="str">
            <v>06814</v>
          </cell>
        </row>
        <row r="156">
          <cell r="B156" t="str">
            <v>F/11025590 (Antes 4483-0) "Durango-Yerbanis"</v>
          </cell>
          <cell r="C156" t="str">
            <v>09123</v>
          </cell>
        </row>
        <row r="157">
          <cell r="B157" t="str">
            <v>F/1516 ATM (Antes 639-00-5) Tijuana-Tecate</v>
          </cell>
          <cell r="C157" t="str">
            <v>09127</v>
          </cell>
        </row>
        <row r="158">
          <cell r="B158" t="str">
            <v>F/21935-2 "Kantunil-Cancún"</v>
          </cell>
          <cell r="C158" t="str">
            <v>09124</v>
          </cell>
        </row>
        <row r="159">
          <cell r="B159" t="str">
            <v>F/31293-4 Libramiento Oriente de San Luis Potosí</v>
          </cell>
          <cell r="C159" t="str">
            <v>09122</v>
          </cell>
        </row>
        <row r="160">
          <cell r="B160" t="str">
            <v>F/689 San Martín Texmelucan-Tlaxcala-El Molinito</v>
          </cell>
          <cell r="C160" t="str">
            <v>09131</v>
          </cell>
        </row>
        <row r="161">
          <cell r="B161" t="str">
            <v>Ferrocarril del Istmo de Tehuantepec, S.A. de C.V.</v>
          </cell>
          <cell r="C161" t="str">
            <v>09189</v>
          </cell>
        </row>
        <row r="162">
          <cell r="B162" t="str">
            <v>Ferrocarriles Nacionales de México</v>
          </cell>
          <cell r="C162" t="str">
            <v>06815</v>
          </cell>
        </row>
        <row r="163">
          <cell r="B163" t="str">
            <v>Fi+A2:A300deicomiso irrevocable de inversión y administración para el pago de pensiones y jubilaciones, F/10045</v>
          </cell>
          <cell r="C163" t="str">
            <v>06801</v>
          </cell>
        </row>
        <row r="164">
          <cell r="B164" t="str">
            <v>Fid. 122.- Benjamín Hill Trabajadores F.F.C.C. Sonora-Baja California</v>
          </cell>
          <cell r="C164" t="str">
            <v>09003</v>
          </cell>
        </row>
        <row r="165">
          <cell r="B165" t="str">
            <v>Fid. 1327.- Gobierno Federal, Programa de vivienda para magistrados y jueces del Poder Judicial Federal</v>
          </cell>
          <cell r="C165" t="str">
            <v>06008</v>
          </cell>
        </row>
        <row r="166">
          <cell r="B166" t="str">
            <v>Fid. 2065.- Plan de pensiones de los jubilados de BANOBRAS</v>
          </cell>
          <cell r="C166" t="str">
            <v>06322</v>
          </cell>
        </row>
        <row r="167">
          <cell r="B167" t="str">
            <v>Fid. 2160 Fondo de pensiones de contribución definida</v>
          </cell>
          <cell r="C167" t="str">
            <v>06323</v>
          </cell>
        </row>
        <row r="168">
          <cell r="B168" t="str">
            <v>Fid. 285.-Promotora de desarrollo urbano.- Fraccionamiento Bosques del Valle Coacalco</v>
          </cell>
          <cell r="C168" t="str">
            <v>06003</v>
          </cell>
        </row>
        <row r="169">
          <cell r="B169" t="str">
            <v>Fid. 294.- Colonia Petrolera José Escandón</v>
          </cell>
          <cell r="C169" t="str">
            <v>18672</v>
          </cell>
        </row>
        <row r="170">
          <cell r="B170" t="str">
            <v>Fid. 351.- Unidad Morazán</v>
          </cell>
          <cell r="C170" t="str">
            <v>06001</v>
          </cell>
        </row>
        <row r="171">
          <cell r="B171" t="str">
            <v>Fideicomiso 11029386 (antes SM940243) Gómez Palacio-Cuencamé-Yerbanis</v>
          </cell>
          <cell r="C171" t="str">
            <v>09132</v>
          </cell>
        </row>
        <row r="172">
          <cell r="B172" t="str">
            <v>Fideicomiso 14780-8 Fondo Nacional para Escuelas de Calidad</v>
          </cell>
          <cell r="C172" t="str">
            <v>11019</v>
          </cell>
        </row>
        <row r="173">
          <cell r="B173" t="str">
            <v>Fideicomiso 148687 "Fondo para préstamos a corto plazo para apoyar a los trabajadores de CAPUFE en casos de contingencia"</v>
          </cell>
          <cell r="C173" t="str">
            <v>09126</v>
          </cell>
        </row>
        <row r="174">
          <cell r="B174" t="str">
            <v>Fideicomiso 1725-1-Para integrar diversos fondos (Patrimonial)</v>
          </cell>
          <cell r="C174" t="str">
            <v>11091</v>
          </cell>
        </row>
        <row r="175">
          <cell r="B175" t="str">
            <v>Fideicomiso 1936 Fondo Nacional de Infraestructura</v>
          </cell>
          <cell r="C175" t="str">
            <v>06321</v>
          </cell>
        </row>
        <row r="176">
          <cell r="B176" t="str">
            <v>Fideicomiso 2003 "Fondo de Desastres Naturales"</v>
          </cell>
          <cell r="C176" t="str">
            <v>06010</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de Abandono Ek Balam</v>
          </cell>
          <cell r="C182">
            <v>18586</v>
          </cell>
        </row>
        <row r="183">
          <cell r="B183" t="str">
            <v>Fideicomiso de administración de gastos previos</v>
          </cell>
          <cell r="C183" t="str">
            <v>18167</v>
          </cell>
        </row>
        <row r="184">
          <cell r="B184" t="str">
            <v>Fideicomiso de administración de teatros y salas de espectáculos IMSS</v>
          </cell>
          <cell r="C184" t="str">
            <v>00642</v>
          </cell>
        </row>
        <row r="185">
          <cell r="B185" t="str">
            <v>Fideicomiso de administración e inversión para el establecimiento y operación de los fondos de apoyo a la investigación científica y desarrollo tecnológico del INIFAP</v>
          </cell>
          <cell r="C185" t="str">
            <v>08171</v>
          </cell>
        </row>
        <row r="186">
          <cell r="B186" t="str">
            <v>Fideicomiso de administración e Inversión para el manejo del fondo de ahorro de los trabajadores del Fondo de Cultura Económica</v>
          </cell>
          <cell r="C186" t="str">
            <v>11250</v>
          </cell>
        </row>
        <row r="187">
          <cell r="B187" t="str">
            <v>Fideicomiso de administración e inversión para pensiones de los trabajadores</v>
          </cell>
          <cell r="C187" t="str">
            <v>14221</v>
          </cell>
        </row>
        <row r="188">
          <cell r="B188" t="str">
            <v>Fideicomiso de administración para el otorgamiento y primas de antigüedad</v>
          </cell>
          <cell r="C188" t="str">
            <v>06802</v>
          </cell>
        </row>
        <row r="189">
          <cell r="B189" t="str">
            <v>Fideicomiso de administración y garantía complementaria Fondo 95</v>
          </cell>
          <cell r="C189" t="str">
            <v>15001</v>
          </cell>
        </row>
        <row r="190">
          <cell r="B190" t="str">
            <v>Fideicomiso de Administración y Pago CENAGAS-BANCOMEXT número 10637</v>
          </cell>
          <cell r="C190">
            <v>18114</v>
          </cell>
        </row>
        <row r="191">
          <cell r="B191" t="str">
            <v>Fideicomiso de Administración y Pago Número 80775</v>
          </cell>
          <cell r="C191" t="str">
            <v>06106</v>
          </cell>
        </row>
        <row r="192">
          <cell r="B192" t="str">
            <v>Fideicomiso de administración y traslativo de dominio (Obras de Infraestructura para el Sistema Eléctrico Federal)</v>
          </cell>
          <cell r="C192" t="str">
            <v>18168</v>
          </cell>
        </row>
        <row r="193">
          <cell r="B193" t="str">
            <v>Fideicomiso de administración, inversión y pago número 013 ANP Valle de Bravo</v>
          </cell>
          <cell r="C193" t="str">
            <v>16152</v>
          </cell>
        </row>
        <row r="194">
          <cell r="B194" t="str">
            <v>Fideicomiso de apoyo a deudos de militares fallecidos o a militares que hayan adquirido una inutilidad en primera categoría en actos del servicio considerado de alto riesgo</v>
          </cell>
          <cell r="C194" t="str">
            <v>07001</v>
          </cell>
        </row>
        <row r="195">
          <cell r="B195" t="str">
            <v>Fideicomiso de apoyo a la investigación científica y desarrollo tecnológico del Colegio de Postgraduados</v>
          </cell>
          <cell r="C195" t="str">
            <v>08141</v>
          </cell>
        </row>
        <row r="196">
          <cell r="B196" t="str">
            <v>Fideicomiso de apoyo a las exportaciones FIDAPEX</v>
          </cell>
          <cell r="C196" t="str">
            <v>06314</v>
          </cell>
        </row>
        <row r="197">
          <cell r="B197" t="str">
            <v>Fideicomiso de apoyo a los propietarios rurales en Chiapas (FIAPAR)</v>
          </cell>
          <cell r="C197" t="str">
            <v>15002</v>
          </cell>
        </row>
        <row r="198">
          <cell r="B198" t="str">
            <v>Fideicomiso de apoyos médicos complementarios y de apoyo económico extraordinario para los servidores públicos del Poder Judicial de la Federación, con excepción de los de la Suprema Corte de Justicia de la Nación</v>
          </cell>
          <cell r="C198" t="str">
            <v>03102</v>
          </cell>
        </row>
        <row r="199">
          <cell r="B199" t="str">
            <v>Fideicomiso de beneficios sociales (FIBESO)</v>
          </cell>
          <cell r="C199" t="str">
            <v>00643</v>
          </cell>
        </row>
        <row r="200">
          <cell r="B200" t="str">
            <v>Fideicomiso de capital emprendedor</v>
          </cell>
          <cell r="C200" t="str">
            <v>06783</v>
          </cell>
        </row>
        <row r="201">
          <cell r="B201" t="str">
            <v>Fideicomiso de contragarantía para el financiamiento empresarial</v>
          </cell>
          <cell r="C201" t="str">
            <v>06784</v>
          </cell>
        </row>
        <row r="202">
          <cell r="B202" t="str">
            <v>Fideicomiso de Defensa Legal y Asistencia Legal</v>
          </cell>
          <cell r="C202" t="str">
            <v>06795</v>
          </cell>
        </row>
        <row r="203">
          <cell r="B203" t="str">
            <v>Fideicomiso de Fomento Industrial LANFI</v>
          </cell>
          <cell r="C203">
            <v>10002</v>
          </cell>
        </row>
        <row r="204">
          <cell r="B204" t="str">
            <v>Fideicomiso de Fomento Minero</v>
          </cell>
          <cell r="C204" t="str">
            <v>10102</v>
          </cell>
        </row>
        <row r="205">
          <cell r="B205" t="str">
            <v>Fideicomiso de Formación y Capacitación para el Personal de la Marina Mercante Nacional</v>
          </cell>
          <cell r="C205" t="str">
            <v>09225</v>
          </cell>
        </row>
        <row r="206">
          <cell r="B206" t="str">
            <v>Fideicomiso de inversión y administración de primas de antigüedad de los trabajadores</v>
          </cell>
          <cell r="C206" t="str">
            <v>14222</v>
          </cell>
        </row>
        <row r="207">
          <cell r="B207" t="str">
            <v>Fideicomiso de investigación científica y desarrollo tecnológico No. 1750-2</v>
          </cell>
          <cell r="C207" t="str">
            <v>11291</v>
          </cell>
        </row>
        <row r="208">
          <cell r="B208" t="str">
            <v>Fideicomiso de investigación para el desarrollo del programa de aprovechamiento del atún y protección de delfines y otros en torno a especies acuáticas protegidas</v>
          </cell>
          <cell r="C208" t="str">
            <v>08200</v>
          </cell>
        </row>
        <row r="209">
          <cell r="B209" t="str">
            <v>Fideicomiso de la Comisión Nacional de Hidrocarburos</v>
          </cell>
          <cell r="C209" t="str">
            <v>18002</v>
          </cell>
        </row>
        <row r="210">
          <cell r="B210" t="str">
            <v>Fideicomiso de la Comisión Reguladora de Energía</v>
          </cell>
          <cell r="C210" t="str">
            <v>18113</v>
          </cell>
        </row>
        <row r="211">
          <cell r="B211" t="str">
            <v>Fideicomiso de los Sistemas Normalizado de Competencia Laboral y de Certificación de Competencia Laboral</v>
          </cell>
          <cell r="C211" t="str">
            <v>11225</v>
          </cell>
        </row>
        <row r="212">
          <cell r="B212" t="str">
            <v>Fideicomiso de Microcréditos para el Bienestar</v>
          </cell>
          <cell r="C212">
            <v>10006</v>
          </cell>
        </row>
        <row r="213">
          <cell r="B213" t="str">
            <v>Fideicomiso de obligaciones laborales del CIMAT</v>
          </cell>
          <cell r="C213" t="str">
            <v>11302</v>
          </cell>
        </row>
        <row r="214">
          <cell r="B214" t="str">
            <v>Fideicomiso de pensiones del sistema BANRURAL</v>
          </cell>
          <cell r="C214" t="str">
            <v>06821</v>
          </cell>
        </row>
        <row r="215">
          <cell r="B215" t="str">
            <v>Fideicomiso de pensiones, del Fondo de Garantía y Fomento para la Agricultura, Ganadería y Avicultura</v>
          </cell>
          <cell r="C215" t="str">
            <v>06604</v>
          </cell>
        </row>
        <row r="216">
          <cell r="B216" t="str">
            <v>Fideicomiso de proyectos de investigación del Centro de Investigación Científica y de Educación Superior de Ensenada, B.C.</v>
          </cell>
          <cell r="C216" t="str">
            <v>11201</v>
          </cell>
        </row>
        <row r="217">
          <cell r="B217" t="str">
            <v>Fideicomiso de reserva para el pago de pensiones o jubilaciones y primas de antigüedad</v>
          </cell>
          <cell r="C217" t="str">
            <v>21163</v>
          </cell>
        </row>
        <row r="218">
          <cell r="B218" t="str">
            <v>Fideicomiso de Riesgo Compartido</v>
          </cell>
          <cell r="C218" t="str">
            <v>08331</v>
          </cell>
        </row>
        <row r="219">
          <cell r="B219" t="str">
            <v>Fideicomiso del fondo de cobertura social de telecomunicaciones</v>
          </cell>
          <cell r="C219" t="str">
            <v>09005</v>
          </cell>
        </row>
        <row r="220">
          <cell r="B220" t="str">
            <v>Fideicomiso del Programa de escuelas de excelencia para abatir el rezago educativo</v>
          </cell>
          <cell r="C220" t="str">
            <v>11011</v>
          </cell>
        </row>
        <row r="221">
          <cell r="B221" t="str">
            <v>Fideicomiso del Programa Nacional Financiero al Microempresario</v>
          </cell>
          <cell r="C221" t="str">
            <v>10003</v>
          </cell>
        </row>
        <row r="222">
          <cell r="B222" t="str">
            <v>Fideicomiso DIF-Bosques de las Lomas</v>
          </cell>
          <cell r="C222" t="str">
            <v>12013</v>
          </cell>
        </row>
        <row r="223">
          <cell r="B223" t="str">
            <v>Fideicomiso E-México</v>
          </cell>
          <cell r="C223" t="str">
            <v>09006</v>
          </cell>
        </row>
        <row r="224">
          <cell r="B224" t="str">
            <v>Fideicomiso fondo de apoyo a los trabajadores de confianza de la Comisión Nacional Bancaria y de Valores</v>
          </cell>
          <cell r="C224" t="str">
            <v>06201</v>
          </cell>
        </row>
        <row r="225">
          <cell r="B225" t="str">
            <v>Fideicomiso Fondo de Apoyo a Municipios</v>
          </cell>
          <cell r="C225" t="str">
            <v>06324</v>
          </cell>
        </row>
        <row r="226">
          <cell r="B226" t="str">
            <v>Fideicomiso fondo de estabilización de los ingresos presupuestarios</v>
          </cell>
          <cell r="C226" t="str">
            <v>06011</v>
          </cell>
        </row>
        <row r="227">
          <cell r="B227" t="str">
            <v>Fideicomiso fondo de inversión y estímulos al cine (FIDECINE)</v>
          </cell>
          <cell r="C227" t="str">
            <v>11313</v>
          </cell>
        </row>
        <row r="228">
          <cell r="B228" t="str">
            <v>Fideicomiso fondo de investigación científica y desarrollo tecnológico del IPN</v>
          </cell>
          <cell r="C228" t="str">
            <v>11172</v>
          </cell>
        </row>
        <row r="229">
          <cell r="B229" t="str">
            <v>Fideicomiso Fondo Nacional de Fomento Ejidal</v>
          </cell>
          <cell r="C229" t="str">
            <v>15100</v>
          </cell>
        </row>
        <row r="230">
          <cell r="B230" t="str">
            <v>Fideicomiso Fondo Nacional de Habitaciones Populares</v>
          </cell>
          <cell r="C230" t="str">
            <v>20285</v>
          </cell>
        </row>
        <row r="231">
          <cell r="B231" t="str">
            <v>Fideicomiso fondo para la producción cinematográfica de calidad (FOPROCINE)</v>
          </cell>
          <cell r="C231" t="str">
            <v>11314</v>
          </cell>
        </row>
        <row r="232">
          <cell r="B232" t="str">
            <v>Fideicomiso irrevocable de administración "Centro Cultural Santo Domingo", Oaxaca</v>
          </cell>
          <cell r="C232" t="str">
            <v>11012</v>
          </cell>
        </row>
        <row r="233">
          <cell r="B233" t="str">
            <v>Fideicomiso irrevocable de administración e inversión del fondo de pensiones o jubilaciones o primas de antigüedad de los trabajadores del Banco Nacional del Ejército, Fuerza Aérea y Armada, S.N.C.</v>
          </cell>
          <cell r="C233" t="str">
            <v>06326</v>
          </cell>
        </row>
        <row r="234">
          <cell r="B234" t="str">
            <v>Fideicomiso irrevocable de administración e inversión Niña del Milenio</v>
          </cell>
          <cell r="C234" t="str">
            <v>00645</v>
          </cell>
        </row>
        <row r="235">
          <cell r="B235" t="str">
            <v>Fideicomiso irrevocable de administración 'Museo Regional de Guadalupe', Zacatecas</v>
          </cell>
          <cell r="C235" t="str">
            <v>11153</v>
          </cell>
        </row>
        <row r="236">
          <cell r="B236" t="str">
            <v>Fideicomiso irrevocable de administración y fuente de pago número CIB/2064</v>
          </cell>
          <cell r="C236" t="str">
            <v>09128</v>
          </cell>
        </row>
        <row r="237">
          <cell r="B237" t="str">
            <v>Fideicomiso irrevocable de administración y fuente de pago, No. 1928.- para apoyar el proyecto de saneamiento del Valle de México</v>
          </cell>
          <cell r="C237" t="str">
            <v>16102</v>
          </cell>
        </row>
        <row r="238">
          <cell r="B238" t="str">
            <v>Fideicomiso irrevocable de administración y fuente de pago, No. 1928.- para apoyar el proyecto de saneamiento del Valle de México</v>
          </cell>
          <cell r="C238" t="str">
            <v>16102</v>
          </cell>
        </row>
        <row r="239">
          <cell r="B239" t="str">
            <v>Fideicomiso Irrevocable de Inversión y Garantía Ingenio Mante Pensionados número 46645-0</v>
          </cell>
          <cell r="C239" t="str">
            <v>06831</v>
          </cell>
        </row>
        <row r="240">
          <cell r="B240" t="str">
            <v>Fideicomiso Museo de Arte Popular Mexicano</v>
          </cell>
          <cell r="C240" t="str">
            <v>11144</v>
          </cell>
        </row>
        <row r="241">
          <cell r="B241" t="str">
            <v>Fideicomiso para administrar el fondo de pensiones de FOPPAZ</v>
          </cell>
          <cell r="C241" t="str">
            <v>06822</v>
          </cell>
        </row>
        <row r="242">
          <cell r="B242" t="str">
            <v>Fideicomiso para administrar el fondo de pensiones y gastos médicos de BANPESCA</v>
          </cell>
          <cell r="C242" t="str">
            <v>06823</v>
          </cell>
        </row>
        <row r="243">
          <cell r="B243" t="str">
            <v>Fideicomiso para administrar el fondo de pensiones y gastos médicos de BNCI</v>
          </cell>
          <cell r="C243" t="str">
            <v>06824</v>
          </cell>
        </row>
        <row r="244">
          <cell r="B244" t="str">
            <v>Fideicomiso para administrar la contraprestación del artículo 16 de la Ley Aduanera</v>
          </cell>
          <cell r="C244" t="str">
            <v>06103</v>
          </cell>
        </row>
        <row r="245">
          <cell r="B245" t="str">
            <v>Fideicomiso para administrar la contraprestación del artículo 16 de la Ley Aduanera</v>
          </cell>
          <cell r="C245" t="str">
            <v>06103</v>
          </cell>
        </row>
        <row r="246">
          <cell r="B246" t="str">
            <v>Fideicomiso para apoyar la construcción del Centro Nacional de las Artes</v>
          </cell>
          <cell r="C246" t="str">
            <v>11145</v>
          </cell>
        </row>
        <row r="247">
          <cell r="B247" t="str">
            <v>Fideicomiso para apoyar los programas, proyectos y acciones ambientales de la megalópolis</v>
          </cell>
          <cell r="C247" t="str">
            <v>16001</v>
          </cell>
        </row>
        <row r="248">
          <cell r="B248" t="str">
            <v>Fideicomiso para apoyo a la investigación científica y desarrollo tecnológico</v>
          </cell>
          <cell r="C248" t="str">
            <v>18674</v>
          </cell>
        </row>
        <row r="249">
          <cell r="B249" t="str">
            <v>Fideicomiso para becas y apoyos deportivos "Chelito Zamora"</v>
          </cell>
          <cell r="C249" t="str">
            <v>11234</v>
          </cell>
        </row>
        <row r="250">
          <cell r="B250" t="str">
            <v>Fideicomiso para coadyuvar al desarrollo de las entidades federativas y municipios (FIDEM)</v>
          </cell>
          <cell r="C250" t="str">
            <v>06012</v>
          </cell>
        </row>
        <row r="251">
          <cell r="B251" t="str">
            <v>Fideicomiso para cubrir gastos por demandas en el extranjero</v>
          </cell>
          <cell r="C251" t="str">
            <v>05005</v>
          </cell>
        </row>
        <row r="252">
          <cell r="B252" t="str">
            <v>Fideicomiso para el ahorro de energía eléctrica</v>
          </cell>
          <cell r="C252" t="str">
            <v>18169</v>
          </cell>
        </row>
        <row r="253">
          <cell r="B253" t="str">
            <v>Fideicomiso para el cumplimiento de obligaciones en materia de los derechos humanos</v>
          </cell>
          <cell r="C253" t="str">
            <v>04009</v>
          </cell>
        </row>
        <row r="254">
          <cell r="B254" t="str">
            <v>Fideicomiso para el desarrollo de infraestructura que implementa la reforma constitucional en materia penal</v>
          </cell>
          <cell r="C254" t="str">
            <v>03207</v>
          </cell>
        </row>
        <row r="255">
          <cell r="B255" t="str">
            <v>Fideicomiso para el desarrollo de infraestructura y equipamiento deportivo para los Juegos Panamericanos, Guadalajara 2011</v>
          </cell>
          <cell r="C255" t="str">
            <v>11235</v>
          </cell>
        </row>
        <row r="256">
          <cell r="B256" t="str">
            <v>Fideicomiso para el desarrollo de la región Sur-Sureste (Fidesur)</v>
          </cell>
          <cell r="C256" t="str">
            <v>15005</v>
          </cell>
        </row>
        <row r="257">
          <cell r="B257" t="str">
            <v>Fideicomiso para el desarrollo del deporte No. 4611-1</v>
          </cell>
          <cell r="C257" t="str">
            <v>00646</v>
          </cell>
        </row>
        <row r="258">
          <cell r="B258" t="str">
            <v>Fideicomiso para el desarrollo regional Noreste (Fidenor-Este)</v>
          </cell>
          <cell r="C258" t="str">
            <v>15006</v>
          </cell>
        </row>
        <row r="259">
          <cell r="B259" t="str">
            <v>Fideicomiso para el fomento y la conservación del Patrimonio Cultural, Antropológico, Arqueológico e Histórico de México</v>
          </cell>
          <cell r="C259" t="str">
            <v>11154</v>
          </cell>
        </row>
        <row r="260">
          <cell r="B260" t="str">
            <v>Fideicomiso para el impulso al financiamiento de las empresas</v>
          </cell>
          <cell r="C260" t="str">
            <v>06309</v>
          </cell>
        </row>
        <row r="261">
          <cell r="B261" t="str">
            <v>Fideicomiso para el mantenimiento de casas habitación de Magistrados y Jueces</v>
          </cell>
          <cell r="C261" t="str">
            <v>03208</v>
          </cell>
        </row>
        <row r="262">
          <cell r="B262" t="str">
            <v>Fideicomiso para el Pago de Gastos de Servicios de Asistencia y Defensa Legal BANCOMEXT</v>
          </cell>
          <cell r="C262" t="str">
            <v>06315</v>
          </cell>
        </row>
        <row r="263">
          <cell r="B263" t="str">
            <v>Fideicomiso para el pago de gratificación por antigüedad a los trabajadores de base de la CNBV que se retiren después de 15 años de servicios ininterrumpidos.</v>
          </cell>
          <cell r="C263" t="str">
            <v>06202</v>
          </cell>
        </row>
        <row r="264">
          <cell r="B264" t="str">
            <v>Fideicomiso para el pago de las obligaciones laborales de los trabajadores del Centro de Investigaciones en Óptica, A.C.</v>
          </cell>
          <cell r="C264" t="str">
            <v>11181</v>
          </cell>
        </row>
        <row r="265">
          <cell r="B265" t="str">
            <v>Fideicomiso para el Programa especial de financiamiento a la vivienda para el magisterio</v>
          </cell>
          <cell r="C265" t="str">
            <v>11015</v>
          </cell>
        </row>
        <row r="266">
          <cell r="B266" t="str">
            <v>Fideicomiso para la adaptación de los museos Diego Rivera y Frida Kahlo</v>
          </cell>
          <cell r="C266" t="str">
            <v>11016</v>
          </cell>
        </row>
        <row r="267">
          <cell r="B267" t="str">
            <v>Fideicomiso para la Cineteca Nacional</v>
          </cell>
          <cell r="C267" t="str">
            <v>04310</v>
          </cell>
        </row>
        <row r="268">
          <cell r="B268" t="str">
            <v>Fideicomiso para la Comisión México-Estados Unidos F 22927-8</v>
          </cell>
          <cell r="C268" t="str">
            <v>11017</v>
          </cell>
        </row>
        <row r="269">
          <cell r="B269" t="str">
            <v>Fideicomiso para la conservación de la Casa del Risco y Pinacoteca Isidro Fabela</v>
          </cell>
          <cell r="C269" t="str">
            <v>11018</v>
          </cell>
        </row>
        <row r="270">
          <cell r="B270" t="str">
            <v>Fideicomiso para la constitución de un fondo revolvente de financiamiento para el programa de aislamiento térmico de la vivienda en el Valle de Mexicali, B.C. (FIPATERM Mexicali)</v>
          </cell>
          <cell r="C270" t="str">
            <v>18170</v>
          </cell>
        </row>
        <row r="271">
          <cell r="B271" t="str">
            <v>Fideicomiso para la construcción, explotación y conservación del tramo carretero Atlacomulco-Maravatio</v>
          </cell>
          <cell r="C271" t="str">
            <v>09130</v>
          </cell>
        </row>
        <row r="272">
          <cell r="B272" t="str">
            <v>Fideicomiso para la cultura de la comisión México-Estados Unidos para el intercambio educativo y cultural F/22514 (FONCA)</v>
          </cell>
          <cell r="C272" t="str">
            <v>11014</v>
          </cell>
        </row>
        <row r="273">
          <cell r="B273" t="str">
            <v>Fideicomiso para la Evaluación de los Fondos de Aportaciones Federales (FIDEFAF)</v>
          </cell>
          <cell r="C273" t="str">
            <v>06922</v>
          </cell>
        </row>
        <row r="274">
          <cell r="B274" t="str">
            <v>Fideicomiso para la implementación del Sistema de Justicia Penal en las entidades federativas</v>
          </cell>
          <cell r="C274" t="str">
            <v>06013</v>
          </cell>
        </row>
        <row r="275">
          <cell r="B275" t="str">
            <v>Fideicomiso para la infraestructura deportiva (FINDEPO) [201011L6I01528]</v>
          </cell>
          <cell r="C275" t="str">
            <v>11237</v>
          </cell>
        </row>
        <row r="276">
          <cell r="B276" t="str">
            <v>Fideicomiso para la Infraestructura en los Estados (FIES)</v>
          </cell>
          <cell r="C276" t="str">
            <v>06014</v>
          </cell>
        </row>
        <row r="277">
          <cell r="B277" t="str">
            <v>Fideicomiso para la plataforma de infraestructura, mantenimiento y equipamiento de seguridad pública y de aeronaves</v>
          </cell>
          <cell r="C277" t="str">
            <v>04010</v>
          </cell>
        </row>
        <row r="278">
          <cell r="B278" t="str">
            <v>Fideicomiso para los trabajadores del Hotel Exconvento Santa Catarina</v>
          </cell>
          <cell r="C278" t="str">
            <v>21164</v>
          </cell>
        </row>
        <row r="279">
          <cell r="B279" t="str">
            <v>Fideicomiso para pago de primas de antigüedad y jubilación CIQA</v>
          </cell>
          <cell r="C279" t="str">
            <v>11202</v>
          </cell>
        </row>
        <row r="280">
          <cell r="B280" t="str">
            <v>Fideicomiso para pasivos laborales y primas de antigüedad para el personal del CIATEC</v>
          </cell>
          <cell r="C280" t="str">
            <v>11305</v>
          </cell>
        </row>
        <row r="281">
          <cell r="B281" t="str">
            <v>Fideicomiso para pensionados del IMP</v>
          </cell>
          <cell r="C281" t="str">
            <v>18675</v>
          </cell>
        </row>
        <row r="282">
          <cell r="B282" t="str">
            <v>Fideicomiso para trabajadores de Nacional Hotelera Baja California, S. A.</v>
          </cell>
          <cell r="C282" t="str">
            <v>21165</v>
          </cell>
        </row>
        <row r="283">
          <cell r="B283" t="str">
            <v>Fideicomiso Patronato del Centro de Diseño México</v>
          </cell>
          <cell r="C283" t="str">
            <v>06306</v>
          </cell>
        </row>
        <row r="284">
          <cell r="B284" t="str">
            <v>Fideicomiso PEA y préstamos jubilados</v>
          </cell>
          <cell r="C284" t="str">
            <v>06313</v>
          </cell>
        </row>
        <row r="285">
          <cell r="B285" t="str">
            <v>Fideicomiso pensiones complementarias de Magistrados y Jueces jubilados</v>
          </cell>
          <cell r="C285" t="str">
            <v>03209</v>
          </cell>
        </row>
        <row r="286">
          <cell r="B286" t="str">
            <v>Fideicomiso plan de pensiones para el personal activo del IMP</v>
          </cell>
          <cell r="C286" t="str">
            <v>18676</v>
          </cell>
        </row>
        <row r="287">
          <cell r="B287" t="str">
            <v>Fideicomiso plan de pensiones y jubilaciones ESSA</v>
          </cell>
          <cell r="C287" t="str">
            <v>10202</v>
          </cell>
        </row>
        <row r="288">
          <cell r="B288" t="str">
            <v>Fideicomiso preventivo</v>
          </cell>
          <cell r="C288" t="str">
            <v>04011</v>
          </cell>
        </row>
        <row r="289">
          <cell r="B289" t="str">
            <v>Fideicomiso privado irrevocable de administración 'Santo Domingo de Guzmán', Chiapas</v>
          </cell>
          <cell r="C289" t="str">
            <v>11155</v>
          </cell>
        </row>
        <row r="290">
          <cell r="B290" t="str">
            <v>Fideicomiso programa de venta de títulos en directo al público</v>
          </cell>
          <cell r="C290" t="str">
            <v>06786</v>
          </cell>
        </row>
        <row r="291">
          <cell r="B291" t="str">
            <v>Fideicomiso programa habitacional de FERRONALES en la República Mexicana</v>
          </cell>
          <cell r="C291" t="str">
            <v>09007</v>
          </cell>
        </row>
        <row r="292">
          <cell r="B292" t="str">
            <v>Fideicomiso público de administración e inversión para el desarrollo de la infraestructura y equipamiento deportivo en el Estado de Veracruz de Ignacio de la Llave para los Juegos Deportivos Centroamericanos y del Caribe Veracruz 2014</v>
          </cell>
          <cell r="C292" t="str">
            <v>11239</v>
          </cell>
        </row>
        <row r="293">
          <cell r="B293" t="str">
            <v>Fideicomiso Público de Administración y Pago</v>
          </cell>
          <cell r="C293" t="str">
            <v>16212</v>
          </cell>
        </row>
        <row r="294">
          <cell r="B294" t="str">
            <v>Fideicomiso público de administración y pago de equipo militar</v>
          </cell>
          <cell r="C294" t="str">
            <v>07002</v>
          </cell>
        </row>
        <row r="295">
          <cell r="B295" t="str">
            <v>Fideicomiso traslativo de dominio Puerto los Cabos</v>
          </cell>
          <cell r="C295" t="str">
            <v>15101</v>
          </cell>
        </row>
        <row r="296">
          <cell r="B296" t="str">
            <v>Fideprotesis</v>
          </cell>
          <cell r="C296" t="str">
            <v>12330</v>
          </cell>
        </row>
        <row r="297">
          <cell r="B297" t="str">
            <v>Financiera Nacional de Desarrollo Agropecuario, Rural, Forestal y Pesquero</v>
          </cell>
          <cell r="C297" t="str">
            <v>06565</v>
          </cell>
        </row>
        <row r="298">
          <cell r="B298" t="str">
            <v>Fiscalía General de la República</v>
          </cell>
          <cell r="C298" t="str">
            <v>00017</v>
          </cell>
        </row>
        <row r="299">
          <cell r="B299" t="str">
            <v>FONATUR Constructora, S.A. de C.V.</v>
          </cell>
          <cell r="C299" t="str">
            <v>21068</v>
          </cell>
        </row>
        <row r="300">
          <cell r="B300" t="str">
            <v>FONATUR Infraestructura, S.A. de C.V.</v>
          </cell>
          <cell r="C300" t="str">
            <v>21364</v>
          </cell>
        </row>
        <row r="301">
          <cell r="B301" t="str">
            <v>FONATUR SOLAR, S.A. de C.V.</v>
          </cell>
          <cell r="C301" t="str">
            <v>21161</v>
          </cell>
        </row>
        <row r="302">
          <cell r="B302" t="str">
            <v>FONATUR Tren Maya, S.A. de C.V.</v>
          </cell>
          <cell r="C302" t="str">
            <v>21372</v>
          </cell>
        </row>
        <row r="303">
          <cell r="B303" t="str">
            <v>Fondo Aportaciones para Servicio de Salud (FASSA)</v>
          </cell>
          <cell r="C303" t="str">
            <v>06017</v>
          </cell>
        </row>
        <row r="304">
          <cell r="B304" t="str">
            <v>Fondo de ahorro</v>
          </cell>
          <cell r="C304" t="str">
            <v>18677</v>
          </cell>
        </row>
        <row r="305">
          <cell r="B305" t="str">
            <v>Fondo de Ahorro Capitalizable de los Trabajadores Al Servicio del Estado (FONAC)</v>
          </cell>
          <cell r="C305" t="str">
            <v>06018</v>
          </cell>
        </row>
        <row r="306">
          <cell r="B306" t="str">
            <v>Fondo de ahorro para los trabajadores de CORETT</v>
          </cell>
          <cell r="C306" t="str">
            <v>15076</v>
          </cell>
        </row>
        <row r="307">
          <cell r="B307" t="str">
            <v>Fondo de Aportaciones Múltiples (FAM)</v>
          </cell>
          <cell r="C307" t="str">
            <v>06019</v>
          </cell>
        </row>
        <row r="308">
          <cell r="B308" t="str">
            <v>Fondo de Aportaciones para Educación Tecnológica y de Adultos (FAETA)</v>
          </cell>
          <cell r="C308" t="str">
            <v>06020</v>
          </cell>
        </row>
        <row r="309">
          <cell r="B309" t="str">
            <v>Fondo de Aportaciones para el Fortalecimiento de las Entidades Federativas (FAFEF)</v>
          </cell>
          <cell r="C309" t="str">
            <v>06021</v>
          </cell>
        </row>
        <row r="310">
          <cell r="B310" t="str">
            <v>Fondo de Aportaciones para el Fortalecimiento de los Municipios y de las Demarcaciones Territoriales del Distrito Federal (FORTAMUN)</v>
          </cell>
          <cell r="C310" t="str">
            <v>06022</v>
          </cell>
        </row>
        <row r="311">
          <cell r="B311" t="str">
            <v>Fondo de Aportaciones para la Infraestructura Social (FAIS)</v>
          </cell>
          <cell r="C311" t="str">
            <v>06023</v>
          </cell>
        </row>
        <row r="312">
          <cell r="B312" t="str">
            <v>Fondo de Aportaciones para la Seguridad Pública de los Estados y del Distrito Federal (FASP)</v>
          </cell>
          <cell r="C312" t="str">
            <v>06024</v>
          </cell>
        </row>
        <row r="313">
          <cell r="B313" t="str">
            <v>Fondo de Aportaciones para Nómina Educativa y Gasto Operativo (FONE)</v>
          </cell>
          <cell r="C313" t="str">
            <v>06025</v>
          </cell>
        </row>
        <row r="314">
          <cell r="B314" t="str">
            <v>Fondo de apoyo a la administración de justicia</v>
          </cell>
          <cell r="C314" t="str">
            <v>03206</v>
          </cell>
        </row>
        <row r="315">
          <cell r="B315" t="str">
            <v>Fondo de apoyo para infraestructura y seguridad</v>
          </cell>
          <cell r="C315" t="str">
            <v>06027</v>
          </cell>
        </row>
        <row r="316">
          <cell r="B316" t="str">
            <v>Fondo de apoyo social para ex trabajadores migratorios mexicanos</v>
          </cell>
          <cell r="C316" t="str">
            <v>04012</v>
          </cell>
        </row>
        <row r="317">
          <cell r="B317" t="str">
            <v>Fondo de auxilio económico a familiares de las víctimas de homicidio de mujeres en el Municipio de Juárez, Chihuahua</v>
          </cell>
          <cell r="C317" t="str">
            <v>17007</v>
          </cell>
        </row>
        <row r="318">
          <cell r="B318" t="str">
            <v>Fondo de ayuda, asistencia y reparación integral</v>
          </cell>
          <cell r="C318" t="str">
            <v>00638</v>
          </cell>
        </row>
        <row r="319">
          <cell r="B319" t="str">
            <v>Fondo de Capital de Trabajo del CENACE</v>
          </cell>
          <cell r="C319">
            <v>18702</v>
          </cell>
        </row>
        <row r="320">
          <cell r="B320" t="str">
            <v>Fondo de Capitalización e Inversión del Sector Rural</v>
          </cell>
          <cell r="C320" t="str">
            <v>06571</v>
          </cell>
        </row>
        <row r="321">
          <cell r="B321" t="str">
            <v>Fondo de compensación</v>
          </cell>
          <cell r="C321" t="str">
            <v>06029</v>
          </cell>
        </row>
        <row r="322">
          <cell r="B322" t="str">
            <v>Fondo de compensación al régimen de pequeños contribuyentes y del régimen de los intermedios</v>
          </cell>
          <cell r="C322" t="str">
            <v>06030</v>
          </cell>
        </row>
        <row r="323">
          <cell r="B323" t="str">
            <v>Fondo de compensación de automóviles nuevos</v>
          </cell>
          <cell r="C323" t="str">
            <v>06031</v>
          </cell>
        </row>
        <row r="324">
          <cell r="B324" t="str">
            <v>Fondo de cooperación internacional en ciencia y tecnología</v>
          </cell>
          <cell r="C324" t="str">
            <v>11512</v>
          </cell>
        </row>
        <row r="325">
          <cell r="B325" t="str">
            <v>Fondo de Cultura Económica</v>
          </cell>
          <cell r="C325" t="str">
            <v>11249</v>
          </cell>
        </row>
        <row r="326">
          <cell r="B326" t="str">
            <v>Fondo de desarrollo científico y tecnológico para el fomento de la producción y financiamiento de vivienda y el crecimiento del sector habitacional</v>
          </cell>
          <cell r="C326" t="str">
            <v>11513</v>
          </cell>
        </row>
        <row r="327">
          <cell r="B327" t="str">
            <v xml:space="preserve">Fondo de Desastres Naturales </v>
          </cell>
          <cell r="C327" t="str">
            <v>04013</v>
          </cell>
        </row>
        <row r="328">
          <cell r="B328" t="str">
            <v>Fondo de desincorporación de entidades</v>
          </cell>
          <cell r="C328" t="str">
            <v>06032</v>
          </cell>
        </row>
        <row r="329">
          <cell r="B329" t="str">
            <v>Fondo de Empresas Expropiadas del Sector Azucarero (*)</v>
          </cell>
          <cell r="C329" t="str">
            <v>08002</v>
          </cell>
        </row>
        <row r="330">
          <cell r="B330" t="str">
            <v>Fondo de Estabilización de los Ingresos de las Entidades Federativas (FEIEF)</v>
          </cell>
          <cell r="C330" t="str">
            <v>06033</v>
          </cell>
        </row>
        <row r="331">
          <cell r="B331" t="str">
            <v>Fondo de extracción de hidrocarburos</v>
          </cell>
          <cell r="C331" t="str">
            <v>06034</v>
          </cell>
        </row>
        <row r="332">
          <cell r="B332" t="str">
            <v>Fondo de fiscalización y recaudación</v>
          </cell>
          <cell r="C332" t="str">
            <v>06035</v>
          </cell>
        </row>
        <row r="333">
          <cell r="B333" t="str">
            <v>Fondo de fomento a la educación (FOFOE)</v>
          </cell>
          <cell r="C333" t="str">
            <v>00647</v>
          </cell>
        </row>
        <row r="334">
          <cell r="B334" t="str">
            <v>Fondo de fomento municipal</v>
          </cell>
          <cell r="C334" t="str">
            <v>06036</v>
          </cell>
        </row>
        <row r="335">
          <cell r="B335" t="str">
            <v>Fondo de fomento para la investigación científica y el desarrollo tecnológico de la Universidad Pedagógica Nacional</v>
          </cell>
          <cell r="C335" t="str">
            <v>29011</v>
          </cell>
        </row>
        <row r="336">
          <cell r="B336" t="str">
            <v>Fondo de Garantía y Fomento para la Agricultura, Ganadería y Avicultura</v>
          </cell>
          <cell r="C336" t="str">
            <v>06600</v>
          </cell>
        </row>
        <row r="337">
          <cell r="B337" t="str">
            <v>Fondo de Garantía y Fomento para las Actividades Pesqueras (*)</v>
          </cell>
          <cell r="C337" t="str">
            <v>06601</v>
          </cell>
        </row>
        <row r="338">
          <cell r="B338" t="str">
            <v>Fondo de infraestructura para países de Mesoamérica y el Caribe</v>
          </cell>
          <cell r="C338" t="str">
            <v>06037</v>
          </cell>
        </row>
        <row r="339">
          <cell r="B339" t="str">
            <v>Fondo de infraestructura y equipamiento del Instituto Federal de Telecomunicaciones</v>
          </cell>
          <cell r="C339" t="str">
            <v>09221</v>
          </cell>
        </row>
        <row r="340">
          <cell r="B340" t="str">
            <v>Fondo de innovación tecnológica Secretaría de Economía – CONACYT</v>
          </cell>
          <cell r="C340" t="str">
            <v>11514</v>
          </cell>
        </row>
        <row r="341">
          <cell r="B341" t="str">
            <v>Fondo de inversión de capital en Agronegocios (FICA Sureste 2)</v>
          </cell>
          <cell r="C341" t="str">
            <v>06572</v>
          </cell>
        </row>
        <row r="342">
          <cell r="B342" t="str">
            <v>Fondo de inversión de capital en Agronegocios 2 (FICA 2)</v>
          </cell>
          <cell r="C342" t="str">
            <v>06574</v>
          </cell>
        </row>
        <row r="343">
          <cell r="B343" t="str">
            <v>Fondo de inversión de capital en Agronegocios 3 (FICA 3)</v>
          </cell>
          <cell r="C343" t="str">
            <v>06575</v>
          </cell>
        </row>
        <row r="344">
          <cell r="B344" t="str">
            <v>Fondo de Inversión de Capital en Agronegocios 4 (FICA 4)</v>
          </cell>
          <cell r="C344" t="str">
            <v>06577</v>
          </cell>
        </row>
        <row r="345">
          <cell r="B345" t="str">
            <v>Fondo de inversión de capital en Agronegocios Activa (FICA Activa)</v>
          </cell>
          <cell r="C345" t="str">
            <v>06576</v>
          </cell>
        </row>
        <row r="346">
          <cell r="B346" t="str">
            <v>Fondo de Inversión de Capital en Agronegocios Infraestructura</v>
          </cell>
          <cell r="C346" t="str">
            <v>06578</v>
          </cell>
        </row>
        <row r="347">
          <cell r="B347" t="str">
            <v>Fondo de investigación científica y desarrollo tecnológico</v>
          </cell>
          <cell r="C347" t="str">
            <v>11204</v>
          </cell>
        </row>
        <row r="348">
          <cell r="B348" t="str">
            <v>Fondo de investigación y desarrollo para la modernización tecnológica</v>
          </cell>
          <cell r="C348" t="str">
            <v>11515</v>
          </cell>
        </row>
        <row r="349">
          <cell r="B349" t="str">
            <v>Fondo de la amistad México-Japón</v>
          </cell>
          <cell r="C349" t="str">
            <v>11021</v>
          </cell>
        </row>
        <row r="350">
          <cell r="B350" t="str">
            <v>Fondo de la Financiera Rural</v>
          </cell>
          <cell r="C350" t="str">
            <v>06566</v>
          </cell>
        </row>
        <row r="351">
          <cell r="B351" t="str">
            <v>Fondo de Mejoramiento Urbano</v>
          </cell>
          <cell r="C351" t="str">
            <v>15009</v>
          </cell>
        </row>
        <row r="352">
          <cell r="B352" t="str">
            <v>Fondo de Operación y Financiamiento Bancario a la Vivienda (*)</v>
          </cell>
          <cell r="C352" t="str">
            <v>06610</v>
          </cell>
        </row>
        <row r="353">
          <cell r="B353" t="str">
            <v>Fondo de pensiones BANCOMEXT</v>
          </cell>
          <cell r="C353" t="str">
            <v>06308</v>
          </cell>
        </row>
        <row r="354">
          <cell r="B354" t="str">
            <v>Fondo de pensiones de contribución definida de BANCOMEXT</v>
          </cell>
          <cell r="C354" t="str">
            <v>06312</v>
          </cell>
        </row>
        <row r="355">
          <cell r="B355" t="str">
            <v>Fondo de pensiones de contribución definida de Nacional Financiera</v>
          </cell>
          <cell r="C355" t="str">
            <v>06788</v>
          </cell>
        </row>
        <row r="356">
          <cell r="B356" t="str">
            <v>Fondo de pensiones de instituciones liquidadas</v>
          </cell>
          <cell r="C356" t="str">
            <v>06826</v>
          </cell>
        </row>
        <row r="357">
          <cell r="B357" t="str">
            <v>Fondo de pensiones fideicomiso liquidador de Instituciones y Organizaciones Auxiliares de Crédito</v>
          </cell>
          <cell r="C357" t="str">
            <v>06827</v>
          </cell>
        </row>
        <row r="358">
          <cell r="B358" t="str">
            <v xml:space="preserve">Fondo de pensiones Financiera Nacional Azucarera </v>
          </cell>
          <cell r="C358" t="str">
            <v>06828</v>
          </cell>
        </row>
        <row r="359">
          <cell r="B359" t="str">
            <v>Fondo de pensiones Servicios de Almacenamiento del Norte S.A.</v>
          </cell>
          <cell r="C359" t="str">
            <v>06829</v>
          </cell>
        </row>
        <row r="360">
          <cell r="B360" t="str">
            <v>Fondo de pensiones y primas de Antigüedad de NAFIN</v>
          </cell>
          <cell r="C360" t="str">
            <v>06789</v>
          </cell>
        </row>
        <row r="361">
          <cell r="B361" t="str">
            <v>Fondo de primas de antigüedad, beneficios al retiro y jubilaciones del Instituto de Investigaciones Eléctricas</v>
          </cell>
          <cell r="C361" t="str">
            <v>18472</v>
          </cell>
        </row>
        <row r="362">
          <cell r="B362" t="str">
            <v>Fondo de protección de sociedades financieras populares y de protección a sus ahorradores (F/10216)</v>
          </cell>
          <cell r="C362" t="str">
            <v>06805</v>
          </cell>
        </row>
        <row r="363">
          <cell r="B363" t="str">
            <v>Fondo de reconstrucción de Entidades Federativas</v>
          </cell>
          <cell r="C363" t="str">
            <v>06039</v>
          </cell>
        </row>
        <row r="364">
          <cell r="B364" t="str">
            <v>Fondo de retiro de los trabajadores de la SEP (FORTE)</v>
          </cell>
          <cell r="C364" t="str">
            <v>11022</v>
          </cell>
        </row>
        <row r="365">
          <cell r="B365" t="str">
            <v>Fondo de retiro voluntario y liquidaciones del personal de CIATEQ, A.C.</v>
          </cell>
          <cell r="C365" t="str">
            <v>11405</v>
          </cell>
        </row>
        <row r="366">
          <cell r="B366" t="str">
            <v>Fondo de Salud para el Bienestar</v>
          </cell>
          <cell r="C366" t="str">
            <v>12103</v>
          </cell>
        </row>
        <row r="367">
          <cell r="B367" t="str">
            <v>Fondo de Salud para el Bienestar</v>
          </cell>
          <cell r="C367" t="str">
            <v>12103</v>
          </cell>
        </row>
        <row r="368">
          <cell r="B368" t="str">
            <v>Fondo de servicio universal eléctrico</v>
          </cell>
          <cell r="C368" t="str">
            <v>18010</v>
          </cell>
        </row>
        <row r="369">
          <cell r="B369" t="str">
            <v>Fondo de supervisión auxiliar de sociedades cooperativas de ahorro y Préstamo y de Protección a sus Ahorradores. F/10217</v>
          </cell>
          <cell r="C369" t="str">
            <v>06804</v>
          </cell>
        </row>
        <row r="370">
          <cell r="B370" t="str">
            <v>Fondo editorial de la Plástica Mexicana</v>
          </cell>
          <cell r="C370" t="str">
            <v>06307</v>
          </cell>
        </row>
        <row r="371">
          <cell r="B371" t="str">
            <v>Fondo Especial de Asistencia Técnica y Garantía para Créditos Agropecuarios (*)</v>
          </cell>
          <cell r="C371" t="str">
            <v>06602</v>
          </cell>
        </row>
        <row r="372">
          <cell r="B372" t="str">
            <v>Fondo Especial para Financiamientos Agropecuarios (*)</v>
          </cell>
          <cell r="C372" t="str">
            <v>06603</v>
          </cell>
        </row>
        <row r="373">
          <cell r="B373" t="str">
            <v>Fondo general de participaciones</v>
          </cell>
          <cell r="C373" t="str">
            <v>06040</v>
          </cell>
        </row>
        <row r="374">
          <cell r="B374" t="str">
            <v>Fondo institucional de fomento regional para el desarrollo científico, tecnológico, y de innovación</v>
          </cell>
          <cell r="C374" t="str">
            <v>11516</v>
          </cell>
        </row>
        <row r="375">
          <cell r="B375" t="str">
            <v>Fondo institucional del CONACYT (FOINS)</v>
          </cell>
          <cell r="C375" t="str">
            <v>11517</v>
          </cell>
        </row>
        <row r="376">
          <cell r="B376" t="str">
            <v>Fondo laboral PEMEX</v>
          </cell>
          <cell r="C376" t="str">
            <v>18671</v>
          </cell>
        </row>
        <row r="377">
          <cell r="B377" t="str">
            <v>Fondo Mexicano del Petróleo para la Estabilización y el Desarrollo</v>
          </cell>
          <cell r="C377" t="str">
            <v>61200</v>
          </cell>
        </row>
        <row r="378">
          <cell r="B378" t="str">
            <v>Fondo Mixto Ciudades Coloniales</v>
          </cell>
          <cell r="C378" t="str">
            <v>21005</v>
          </cell>
        </row>
        <row r="379">
          <cell r="B379" t="str">
            <v>Fondo mixto CONACYT - Gobierno del Distrito Federal</v>
          </cell>
          <cell r="C379" t="str">
            <v>11518</v>
          </cell>
        </row>
        <row r="380">
          <cell r="B380" t="str">
            <v>Fondo mixto CONACYT - Gobierno del Estado de Chihuahua.</v>
          </cell>
          <cell r="C380" t="str">
            <v>11519</v>
          </cell>
        </row>
        <row r="381">
          <cell r="B381" t="str">
            <v>Fondo mixto CONACYT - Gobierno del Estado de México</v>
          </cell>
          <cell r="C381" t="str">
            <v>11520</v>
          </cell>
        </row>
        <row r="382">
          <cell r="B382" t="str">
            <v>Fondo mixto CONACYT - Gobierno del Estado de Oaxaca</v>
          </cell>
          <cell r="C382" t="str">
            <v>11521</v>
          </cell>
        </row>
        <row r="383">
          <cell r="B383" t="str">
            <v>Fondo mixto CONACYT - Gobierno del Estado de Veracruz de Ignacio de la Llave</v>
          </cell>
          <cell r="C383" t="str">
            <v>11522</v>
          </cell>
        </row>
        <row r="384">
          <cell r="B384" t="str">
            <v>Fondo mixto CONACYT - Gobierno Municipal de la Paz, Baja California Sur</v>
          </cell>
          <cell r="C384" t="str">
            <v>11523</v>
          </cell>
        </row>
        <row r="385">
          <cell r="B385" t="str">
            <v>Fondo mixto CONACYT - Gobierno Municipal de Puebla, Puebla</v>
          </cell>
          <cell r="C385" t="str">
            <v>11524</v>
          </cell>
        </row>
        <row r="386">
          <cell r="B386" t="str">
            <v>Fondo mixto CONACYT-Gobierno del Estado Aguascalientes</v>
          </cell>
          <cell r="C386" t="str">
            <v>11525</v>
          </cell>
        </row>
        <row r="387">
          <cell r="B387" t="str">
            <v>Fondo mixto CONACYT-Gobierno del Estado de Campeche</v>
          </cell>
          <cell r="C387" t="str">
            <v>11526</v>
          </cell>
        </row>
        <row r="388">
          <cell r="B388" t="str">
            <v>Fondo mixto CONACYT-Gobierno del Estado de Chiapas</v>
          </cell>
          <cell r="C388" t="str">
            <v>11527</v>
          </cell>
        </row>
        <row r="389">
          <cell r="B389" t="str">
            <v>Fondo mixto CONACYT-Gobierno del Estado de Coahuila de Zaragoza</v>
          </cell>
          <cell r="C389" t="str">
            <v>11528</v>
          </cell>
        </row>
        <row r="390">
          <cell r="B390" t="str">
            <v>Fondo mixto CONACYT-Gobierno del Estado de Colima</v>
          </cell>
          <cell r="C390" t="str">
            <v>11529</v>
          </cell>
        </row>
        <row r="391">
          <cell r="B391" t="str">
            <v>Fondo mixto CONACYT-Gobierno del Estado de Durango</v>
          </cell>
          <cell r="C391" t="str">
            <v>11530</v>
          </cell>
        </row>
        <row r="392">
          <cell r="B392" t="str">
            <v>Fondo mixto CONACYT-Gobierno del Estado de Guerrero</v>
          </cell>
          <cell r="C392" t="str">
            <v>11531</v>
          </cell>
        </row>
        <row r="393">
          <cell r="B393" t="str">
            <v>Fondo mixto CONACYT-Gobierno del Estado de Hidalgo</v>
          </cell>
          <cell r="C393" t="str">
            <v>11532</v>
          </cell>
        </row>
        <row r="394">
          <cell r="B394" t="str">
            <v>Fondo mixto CONACYT-Gobierno del Estado de Michoacán</v>
          </cell>
          <cell r="C394" t="str">
            <v>11533</v>
          </cell>
        </row>
        <row r="395">
          <cell r="B395" t="str">
            <v>Fondo mixto CONACYT-Gobierno del Estado de Quintana Roo</v>
          </cell>
          <cell r="C395" t="str">
            <v>11534</v>
          </cell>
        </row>
        <row r="396">
          <cell r="B396" t="str">
            <v>Fondo mixto CONACYT-Gobierno del Estado de Sinaloa</v>
          </cell>
          <cell r="C396" t="str">
            <v>11535</v>
          </cell>
        </row>
        <row r="397">
          <cell r="B397" t="str">
            <v>Fondo mixto CONACYT-Gobierno del Estado de Sonora</v>
          </cell>
          <cell r="C397" t="str">
            <v>11536</v>
          </cell>
        </row>
        <row r="398">
          <cell r="B398" t="str">
            <v>Fondo mixto CONACYT-Gobierno del Estado de Tabasco</v>
          </cell>
          <cell r="C398" t="str">
            <v>11537</v>
          </cell>
        </row>
        <row r="399">
          <cell r="B399" t="str">
            <v>Fondo mixto CONACYT-Gobierno del Estado de Tamaulipas</v>
          </cell>
          <cell r="C399" t="str">
            <v>11538</v>
          </cell>
        </row>
        <row r="400">
          <cell r="B400" t="str">
            <v>Fondo mixto CONACYT-Gobierno del Estado de Yucatán</v>
          </cell>
          <cell r="C400" t="str">
            <v>11539</v>
          </cell>
        </row>
        <row r="401">
          <cell r="B401" t="str">
            <v>Fondo mixto CONACYT-Gobierno Municipal de Ciudad Juárez Chihuahua</v>
          </cell>
          <cell r="C401" t="str">
            <v>11540</v>
          </cell>
        </row>
        <row r="402">
          <cell r="B402" t="str">
            <v>Fondo Mixto de Acapulco</v>
          </cell>
          <cell r="C402" t="str">
            <v>21006</v>
          </cell>
        </row>
        <row r="403">
          <cell r="B403" t="str">
            <v>Fondo mixto de cooperación técnica y científica México-España</v>
          </cell>
          <cell r="C403" t="str">
            <v>05101</v>
          </cell>
        </row>
        <row r="404">
          <cell r="B404" t="str">
            <v>Fondo Mixto de Cozumel, Quintana Roo</v>
          </cell>
          <cell r="C404" t="str">
            <v>21007</v>
          </cell>
        </row>
        <row r="405">
          <cell r="B405" t="str">
            <v>Fondo mixto de fomento a la investigación científica y tecnológica CONACYT-Gobierno del Estado Baja California</v>
          </cell>
          <cell r="C405" t="str">
            <v>11541</v>
          </cell>
        </row>
        <row r="406">
          <cell r="B406" t="str">
            <v>Fondo mixto de fomento a la investigación científica y tecnológica CONACYT-Gobierno del Estado de Baja California Sur</v>
          </cell>
          <cell r="C406" t="str">
            <v>11542</v>
          </cell>
        </row>
        <row r="407">
          <cell r="B407" t="str">
            <v>Fondo mixto de fomento a la investigación científica y tecnológica CONACYT-Gobierno del Estado de Guanajuato</v>
          </cell>
          <cell r="C407" t="str">
            <v>11543</v>
          </cell>
        </row>
        <row r="408">
          <cell r="B408" t="str">
            <v>Fondo mixto de fomento a la investigación científica y tecnológica CONACYT-Gobierno del Estado de Jalisco</v>
          </cell>
          <cell r="C408" t="str">
            <v>11544</v>
          </cell>
        </row>
        <row r="409">
          <cell r="B409" t="str">
            <v>Fondo mixto de fomento a la investigación científica y tecnológica CONACYT-Gobierno del Estado de Morelos</v>
          </cell>
          <cell r="C409" t="str">
            <v>11545</v>
          </cell>
        </row>
        <row r="410">
          <cell r="B410" t="str">
            <v>Fondo mixto de fomento a la investigación científica y tecnológica CONACYT-Gobierno del Estado de Nayarit</v>
          </cell>
          <cell r="C410" t="str">
            <v>11546</v>
          </cell>
        </row>
        <row r="411">
          <cell r="B411" t="str">
            <v>Fondo mixto de fomento a la investigación científica y tecnológica CONACYT-Gobierno del Estado de Nuevo León</v>
          </cell>
          <cell r="C411" t="str">
            <v>11547</v>
          </cell>
        </row>
        <row r="412">
          <cell r="B412" t="str">
            <v>Fondo mixto de fomento a la investigación científica y tecnológica CONACYT-Gobierno del Estado de Puebla</v>
          </cell>
          <cell r="C412" t="str">
            <v>11548</v>
          </cell>
        </row>
        <row r="413">
          <cell r="B413" t="str">
            <v>Fondo mixto de fomento a la investigación científica y tecnológica CONACYT-Gobierno del Estado de Querétaro</v>
          </cell>
          <cell r="C413" t="str">
            <v>11549</v>
          </cell>
        </row>
        <row r="414">
          <cell r="B414" t="str">
            <v>Fondo mixto de fomento a la investigación científica y tecnológica CONACYT-Gobierno del Estado de San Luis Potosí</v>
          </cell>
          <cell r="C414" t="str">
            <v>11550</v>
          </cell>
        </row>
        <row r="415">
          <cell r="B415" t="str">
            <v>Fondo mixto de fomento a la investigación científica y tecnológica CONACYT-Gobierno del Estado de Tlaxcala</v>
          </cell>
          <cell r="C415" t="str">
            <v>11551</v>
          </cell>
        </row>
        <row r="416">
          <cell r="B416" t="str">
            <v>Fondo mixto de fomento a la investigación científica y tecnológica CONACYT-Gobierno del Estado de Zacatecas</v>
          </cell>
          <cell r="C416" t="str">
            <v>11552</v>
          </cell>
        </row>
        <row r="417">
          <cell r="B417" t="str">
            <v>Fondo Mixto de Mazatlán</v>
          </cell>
          <cell r="C417" t="str">
            <v>21008</v>
          </cell>
        </row>
        <row r="418">
          <cell r="B418" t="str">
            <v>Fondo Mixto del Estado de Morelos</v>
          </cell>
          <cell r="C418" t="str">
            <v>21009</v>
          </cell>
        </row>
        <row r="419">
          <cell r="B419" t="str">
            <v>Fondo Mixto Mundo Maya</v>
          </cell>
          <cell r="C419" t="str">
            <v>21010</v>
          </cell>
        </row>
        <row r="420">
          <cell r="B420" t="str">
            <v>Fondo nacional de cooperación internacional para el desarrollo</v>
          </cell>
          <cell r="C420" t="str">
            <v>05102</v>
          </cell>
        </row>
        <row r="421">
          <cell r="B421" t="str">
            <v>Fondo Nacional de Fomento al Turismo</v>
          </cell>
          <cell r="C421" t="str">
            <v>21160</v>
          </cell>
        </row>
        <row r="422">
          <cell r="B422" t="str">
            <v>Fondo Nacional de Seguridad para Cruces Viales Ferroviarios</v>
          </cell>
          <cell r="C422" t="str">
            <v>09014</v>
          </cell>
        </row>
        <row r="423">
          <cell r="B423" t="str">
            <v>Fondo Nacional para el Fomento de las Artesanías</v>
          </cell>
          <cell r="C423" t="str">
            <v>20312</v>
          </cell>
        </row>
        <row r="424">
          <cell r="B424" t="str">
            <v>Fondo Nacional para el Fortalecimiento y Modernización de la Impartición de Justicia (FONDO JURICA)</v>
          </cell>
          <cell r="C424" t="str">
            <v>03302</v>
          </cell>
        </row>
        <row r="425">
          <cell r="B425" t="str">
            <v>Fondo para ayudas extraordinarias con motivo del incendio de la Guardería ABC</v>
          </cell>
          <cell r="C425" t="str">
            <v>00648</v>
          </cell>
        </row>
        <row r="426">
          <cell r="B426" t="str">
            <v>Fondo para el cambio climático</v>
          </cell>
          <cell r="C426" t="str">
            <v>16003</v>
          </cell>
        </row>
        <row r="427">
          <cell r="B427" t="str">
            <v>Fondo para el Cumplimiento del Programa de Infraestructura Inmobiliaria y para la Atención Ciudadana y el Mejoramiento de Módulos del Instituto Nacional Electoral</v>
          </cell>
          <cell r="C427" t="str">
            <v>22200</v>
          </cell>
        </row>
        <row r="428">
          <cell r="B428" t="str">
            <v>Fondo para el deporte de alto rendimiento</v>
          </cell>
          <cell r="C428" t="str">
            <v>11240</v>
          </cell>
        </row>
        <row r="429">
          <cell r="B429" t="str">
            <v>Fondo para el Desarrollo de Recursos Humanos (*)</v>
          </cell>
          <cell r="C429" t="str">
            <v>11275</v>
          </cell>
        </row>
        <row r="430">
          <cell r="B430" t="str">
            <v>Fondo para el fomento y apoyo a la investigación científica y tecnológica en bioseguridad y biotecnología</v>
          </cell>
          <cell r="C430" t="str">
            <v>11553</v>
          </cell>
        </row>
        <row r="431">
          <cell r="B431" t="str">
            <v>Fondo para el Mejoramiento de la Procuración de Justicia</v>
          </cell>
          <cell r="C431">
            <v>17010</v>
          </cell>
        </row>
        <row r="432">
          <cell r="B432" t="str">
            <v>Fondo para el ordenamiento de la propiedad rural</v>
          </cell>
          <cell r="C432" t="str">
            <v>15008</v>
          </cell>
        </row>
        <row r="433">
          <cell r="B433" t="str">
            <v>Fondo para la administración de los recursos provenientes de sentencias que deriven de las Acciones Colectivas Difusas, a que se refiere el artículo 624 del Código Federal de Procedimientos Civiles</v>
          </cell>
          <cell r="C433" t="str">
            <v>03210</v>
          </cell>
        </row>
        <row r="434">
          <cell r="B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34" t="str">
            <v>06203</v>
          </cell>
        </row>
        <row r="435">
          <cell r="B435" t="str">
            <v>Fondo para la biodiversidad</v>
          </cell>
          <cell r="C435" t="str">
            <v>16004</v>
          </cell>
        </row>
        <row r="436">
          <cell r="B436" t="str">
            <v>Fondo para la participación de riesgos 11480</v>
          </cell>
          <cell r="C436" t="str">
            <v>06790</v>
          </cell>
        </row>
        <row r="437">
          <cell r="B437" t="str">
            <v>Fondo para la participación de riesgos en fianzas</v>
          </cell>
          <cell r="C437" t="str">
            <v>06791</v>
          </cell>
        </row>
        <row r="438">
          <cell r="B438" t="str">
            <v>Fondo para la prevención de desastres naturales</v>
          </cell>
          <cell r="C438" t="str">
            <v>04014</v>
          </cell>
        </row>
        <row r="439">
          <cell r="B439" t="str">
            <v>Fondo para la protección de personas defensoras de derechos humanos y periodistas</v>
          </cell>
          <cell r="C439" t="str">
            <v>04015</v>
          </cell>
        </row>
        <row r="440">
          <cell r="B440" t="str">
            <v>Fondo para la transición energética y el aprovechamiento sustentable de la energía</v>
          </cell>
          <cell r="C440" t="str">
            <v>18011</v>
          </cell>
        </row>
        <row r="441">
          <cell r="B441" t="str">
            <v>Fondo para los trabajadores por prima de antigüedad de EDUCAL</v>
          </cell>
          <cell r="C441" t="str">
            <v>11286</v>
          </cell>
        </row>
        <row r="442">
          <cell r="B442" t="str">
            <v>Fondo para solventar las contingencias derivadas de juicios laborales de la Comisión Federal de Competencia Económica</v>
          </cell>
          <cell r="C442" t="str">
            <v>10112</v>
          </cell>
        </row>
        <row r="443">
          <cell r="B443" t="str">
            <v>Fondo sectorial CONACYT – INEGI</v>
          </cell>
          <cell r="C443" t="str">
            <v>11554</v>
          </cell>
        </row>
        <row r="444">
          <cell r="B444" t="str">
            <v>Fondo sectorial CONACYT - Secretaría de Energía - Hidrocarburos</v>
          </cell>
          <cell r="C444" t="str">
            <v>11555</v>
          </cell>
        </row>
        <row r="445">
          <cell r="B445" t="str">
            <v>Fondo sectorial CONACYT - Secretaría de Energía - Sustentabilidad energética</v>
          </cell>
          <cell r="C445" t="str">
            <v>11556</v>
          </cell>
        </row>
        <row r="446">
          <cell r="B446" t="str">
            <v>Fondo sectorial CONACYT - SEGOB - CNS para la seguridad pública</v>
          </cell>
          <cell r="C446" t="str">
            <v>11557</v>
          </cell>
        </row>
        <row r="447">
          <cell r="B447" t="str">
            <v>Fondo sectorial de innovación Secretaría de Economía - CONACYT</v>
          </cell>
          <cell r="C447" t="str">
            <v>11558</v>
          </cell>
        </row>
        <row r="448">
          <cell r="B448" t="str">
            <v>Fondo sectorial de investigación ambiental</v>
          </cell>
          <cell r="C448" t="str">
            <v>11559</v>
          </cell>
        </row>
        <row r="449">
          <cell r="B449" t="str">
            <v>Fondo sectorial de investigación en materias agrícola, pecuaria, acuacultura, agrobiotecnología y recursos fitogenéticos</v>
          </cell>
          <cell r="C449" t="str">
            <v>11560</v>
          </cell>
        </row>
        <row r="450">
          <cell r="B450" t="str">
            <v>Fondo sectorial de investigación en salud y seguridad social</v>
          </cell>
          <cell r="C450" t="str">
            <v>11561</v>
          </cell>
        </row>
        <row r="451">
          <cell r="B451" t="str">
            <v>Fondo sectorial de investigación INIFED - CONACYT</v>
          </cell>
          <cell r="C451" t="str">
            <v>11562</v>
          </cell>
        </row>
        <row r="452">
          <cell r="B452" t="str">
            <v>Fondo sectorial de investigación para el desarrollo aeroportuario y la navegación aérea</v>
          </cell>
          <cell r="C452" t="str">
            <v>11563</v>
          </cell>
        </row>
        <row r="453">
          <cell r="B453" t="str">
            <v>Fondo sectorial de investigación para el desarrollo social</v>
          </cell>
          <cell r="C453" t="str">
            <v>11564</v>
          </cell>
        </row>
        <row r="454">
          <cell r="B454" t="str">
            <v>Fondo sectorial de investigación para la educación</v>
          </cell>
          <cell r="C454" t="str">
            <v>11565</v>
          </cell>
        </row>
        <row r="455">
          <cell r="B455" t="str">
            <v>Fondo Sectorial de Investigación para la Evaluación de la Educación CONACYT-INEE</v>
          </cell>
          <cell r="C455" t="str">
            <v>11575</v>
          </cell>
        </row>
        <row r="456">
          <cell r="B456" t="str">
            <v>Fondo sectorial de investigación Secretaría de Relaciones Exteriores</v>
          </cell>
          <cell r="C456" t="str">
            <v>11566</v>
          </cell>
        </row>
        <row r="457">
          <cell r="B457" t="str">
            <v>Fondo Sectorial de Investigación sobre Pobreza, Monitoreo y Evaluación CONACYT-CONEVAL</v>
          </cell>
          <cell r="C457" t="str">
            <v>11576</v>
          </cell>
        </row>
        <row r="458">
          <cell r="B458" t="str">
            <v>Fondo sectorial de investigación y desarrollo en ciencias navales</v>
          </cell>
          <cell r="C458" t="str">
            <v>11567</v>
          </cell>
        </row>
        <row r="459">
          <cell r="B459" t="str">
            <v>Fondo sectorial de investigación y desarrollo INMUJERES-CONACYT</v>
          </cell>
          <cell r="C459" t="str">
            <v>11568</v>
          </cell>
        </row>
        <row r="460">
          <cell r="B460" t="str">
            <v>Fondo sectorial de investigación y desarrollo sobre el agua</v>
          </cell>
          <cell r="C460" t="str">
            <v>11569</v>
          </cell>
        </row>
        <row r="461">
          <cell r="B461" t="str">
            <v>Fondo sectorial de investigación, desarrollo tecnológico e innovación del Ejército y Fuerza Aérea Mexicanos, CONACYT – SEDENA</v>
          </cell>
          <cell r="C461" t="str">
            <v>11570</v>
          </cell>
        </row>
        <row r="462">
          <cell r="B462" t="str">
            <v>Fondo sectorial de investigación, desarrollo tecnológico e innovación en actividades espaciales, CONACYT – AEM</v>
          </cell>
          <cell r="C462" t="str">
            <v>11571</v>
          </cell>
        </row>
        <row r="463">
          <cell r="B463" t="str">
            <v>Fondo sectorial para investigación y desarrollo tecnológico en energía</v>
          </cell>
          <cell r="C463" t="str">
            <v>11572</v>
          </cell>
        </row>
        <row r="464">
          <cell r="B464" t="str">
            <v>Fondo sectorial para la investigación, el desarrollo y la innovación tecnológica en turismo</v>
          </cell>
          <cell r="C464" t="str">
            <v>11573</v>
          </cell>
        </row>
        <row r="465">
          <cell r="B465" t="str">
            <v>Fondo sectorial para la investigación, el desarrollo y la innovación tecnológica forestal</v>
          </cell>
          <cell r="C465" t="str">
            <v>11574</v>
          </cell>
        </row>
        <row r="466">
          <cell r="B466" t="str">
            <v>Grupo Aeroportuario de la Ciudad de México, S.A. de C.V.</v>
          </cell>
          <cell r="C466" t="str">
            <v>09450</v>
          </cell>
        </row>
        <row r="467">
          <cell r="B467" t="str">
            <v>Guardia Nacional</v>
          </cell>
          <cell r="C467" t="str">
            <v>28001</v>
          </cell>
        </row>
        <row r="468">
          <cell r="B468" t="str">
            <v>Hospital General "Dr. Manuel Gea González"</v>
          </cell>
          <cell r="C468" t="str">
            <v>12195</v>
          </cell>
        </row>
        <row r="469">
          <cell r="B469" t="str">
            <v>Hospital General de México "Dr. Eduardo Liceaga"</v>
          </cell>
          <cell r="C469" t="str">
            <v>12197</v>
          </cell>
        </row>
        <row r="470">
          <cell r="B470" t="str">
            <v>Hospital Infantil de México Federico Gómez</v>
          </cell>
          <cell r="C470" t="str">
            <v>12200</v>
          </cell>
        </row>
        <row r="471">
          <cell r="B471" t="str">
            <v>Hospital Juárez de México</v>
          </cell>
          <cell r="C471" t="str">
            <v>12190</v>
          </cell>
        </row>
        <row r="472">
          <cell r="B472" t="str">
            <v>Hospital Regional de Alta Especialidad de Ciudad Victoria "Bicentenario 2010"</v>
          </cell>
          <cell r="C472" t="str">
            <v>12213</v>
          </cell>
        </row>
        <row r="473">
          <cell r="B473" t="str">
            <v>Hospital Regional de Alta Especialidad de Ixtapaluca</v>
          </cell>
          <cell r="C473" t="str">
            <v>12214</v>
          </cell>
        </row>
        <row r="474">
          <cell r="B474" t="str">
            <v>Hospital Regional de Alta Especialidad de la Península de Yucatán</v>
          </cell>
          <cell r="C474" t="str">
            <v>12212</v>
          </cell>
        </row>
        <row r="475">
          <cell r="B475" t="str">
            <v>Hospital Regional de Alta Especialidad de Oaxaca</v>
          </cell>
          <cell r="C475" t="str">
            <v>12211</v>
          </cell>
        </row>
        <row r="476">
          <cell r="B476" t="str">
            <v>Hospital Regional de Alta Especialidad del Bajío</v>
          </cell>
          <cell r="C476" t="str">
            <v>12210</v>
          </cell>
        </row>
        <row r="477">
          <cell r="B477" t="str">
            <v>Impresora y Encuadernadora Progreso, S.A. de C.V.</v>
          </cell>
          <cell r="C477" t="str">
            <v>11190</v>
          </cell>
        </row>
        <row r="478">
          <cell r="B478" t="str">
            <v>Impuesto Especial sobre Producción y Servicios</v>
          </cell>
          <cell r="C478" t="str">
            <v>06041</v>
          </cell>
        </row>
        <row r="479">
          <cell r="B479" t="str">
            <v>Impuesto sobre la renta participable</v>
          </cell>
          <cell r="C479" t="str">
            <v>06042</v>
          </cell>
        </row>
        <row r="480">
          <cell r="B480" t="str">
            <v>INFOTEC Centro de Investigación e Innovación en Tecnologías de la Información y Comunicación</v>
          </cell>
          <cell r="C480" t="str">
            <v>11262</v>
          </cell>
        </row>
        <row r="481">
          <cell r="B481" t="str">
            <v>Instituto de Administración y Avalúos de Bienes Nacionales</v>
          </cell>
          <cell r="C481" t="str">
            <v>27001</v>
          </cell>
        </row>
        <row r="482">
          <cell r="B482" t="str">
            <v>Instituto de Ecología, A.C.</v>
          </cell>
          <cell r="C482" t="str">
            <v>11279</v>
          </cell>
        </row>
        <row r="483">
          <cell r="B483" t="str">
            <v>Instituto de Investigaciones "Dr. José María Luis Mora"</v>
          </cell>
          <cell r="C483" t="str">
            <v>11280</v>
          </cell>
        </row>
        <row r="484">
          <cell r="B484" t="str">
            <v>Instituto de los Mexicanos en el Exterior (*)</v>
          </cell>
          <cell r="C484" t="str">
            <v>05001</v>
          </cell>
        </row>
        <row r="485">
          <cell r="B485" t="str">
            <v>Instituto de Salud para el Bienestar</v>
          </cell>
          <cell r="C485">
            <v>12380</v>
          </cell>
        </row>
        <row r="486">
          <cell r="B486" t="str">
            <v>Instituto de Seguridad Social para las Fuerzas Armadas Mexicanas</v>
          </cell>
          <cell r="C486" t="str">
            <v>07150</v>
          </cell>
        </row>
        <row r="487">
          <cell r="B487" t="str">
            <v>Instituto de Seguridad y Servicios Sociales de los Trabajadores del Estado</v>
          </cell>
          <cell r="C487" t="str">
            <v>00637</v>
          </cell>
        </row>
        <row r="488">
          <cell r="B488" t="str">
            <v>Instituto del Fondo Nacional de la Vivienda para los Trabajadores</v>
          </cell>
          <cell r="C488" t="str">
            <v>00635</v>
          </cell>
        </row>
        <row r="489">
          <cell r="B489" t="str">
            <v>Instituto del Fondo Nacional para el Consumo de los Trabajadores</v>
          </cell>
          <cell r="C489" t="str">
            <v>14120</v>
          </cell>
        </row>
        <row r="490">
          <cell r="B490" t="str">
            <v>Instituto Federal de Telecomunicaciones</v>
          </cell>
          <cell r="C490" t="str">
            <v>09121</v>
          </cell>
        </row>
        <row r="491">
          <cell r="B491" t="str">
            <v>Instituto Matías Romero (*)</v>
          </cell>
          <cell r="C491" t="str">
            <v>05002</v>
          </cell>
        </row>
        <row r="492">
          <cell r="B492" t="str">
            <v>Instituto Mexicano de Cinematografía</v>
          </cell>
          <cell r="C492" t="str">
            <v>11312</v>
          </cell>
        </row>
        <row r="493">
          <cell r="B493" t="str">
            <v>Instituto Mexicano de la Juventud</v>
          </cell>
          <cell r="C493" t="str">
            <v>11318</v>
          </cell>
        </row>
        <row r="494">
          <cell r="B494" t="str">
            <v>Instituto Mexicano de la Propiedad Industrial</v>
          </cell>
          <cell r="C494" t="str">
            <v>10265</v>
          </cell>
        </row>
        <row r="495">
          <cell r="B495" t="str">
            <v>Instituto Mexicano de la Radio</v>
          </cell>
          <cell r="C495" t="str">
            <v>11321</v>
          </cell>
        </row>
        <row r="496">
          <cell r="B496" t="str">
            <v>Instituto Mexicano de Tecnología del Agua</v>
          </cell>
          <cell r="C496" t="str">
            <v>16111</v>
          </cell>
        </row>
        <row r="497">
          <cell r="B497" t="str">
            <v>Instituto Mexicano del Petróleo</v>
          </cell>
          <cell r="C497" t="str">
            <v>18474</v>
          </cell>
        </row>
        <row r="498">
          <cell r="B498" t="str">
            <v>Instituto Mexicano del Seguro Social</v>
          </cell>
          <cell r="C498" t="str">
            <v>00641</v>
          </cell>
        </row>
        <row r="499">
          <cell r="B499" t="str">
            <v>Instituto Mexicano del Transporte (*)</v>
          </cell>
          <cell r="C499" t="str">
            <v>09001</v>
          </cell>
        </row>
        <row r="500">
          <cell r="B500" t="str">
            <v>Instituto Nacional de Antropología e Historia</v>
          </cell>
          <cell r="C500" t="str">
            <v>11151</v>
          </cell>
        </row>
        <row r="501">
          <cell r="B501" t="str">
            <v>Instituto Nacional de Astrofísica, Óptica y Electrónica</v>
          </cell>
          <cell r="C501" t="str">
            <v>11290</v>
          </cell>
        </row>
        <row r="502">
          <cell r="B502" t="str">
            <v>Instituto Nacional de Bellas Artes y Literatura</v>
          </cell>
          <cell r="C502" t="str">
            <v>11161</v>
          </cell>
        </row>
        <row r="503">
          <cell r="B503" t="str">
            <v>Instituto Nacional de Cancerología</v>
          </cell>
          <cell r="C503" t="str">
            <v>12215</v>
          </cell>
        </row>
        <row r="504">
          <cell r="B504" t="str">
            <v>Instituto Nacional de Cardiología Ignacio Chávez</v>
          </cell>
          <cell r="C504" t="str">
            <v>12220</v>
          </cell>
        </row>
        <row r="505">
          <cell r="B505" t="str">
            <v>Instituto Nacional de Ciencias Médicas y Nutrición Salvador Zubirán</v>
          </cell>
          <cell r="C505" t="str">
            <v>12226</v>
          </cell>
        </row>
        <row r="506">
          <cell r="B506" t="str">
            <v>Instituto Nacional de Ciencias Penales</v>
          </cell>
          <cell r="C506" t="str">
            <v>17110</v>
          </cell>
        </row>
        <row r="507">
          <cell r="B507" t="str">
            <v>Instituto Nacional de Ecología y Cambio Climático</v>
          </cell>
          <cell r="C507" t="str">
            <v>16121</v>
          </cell>
        </row>
        <row r="508">
          <cell r="B508" t="str">
            <v>Instituto Nacional de Electricidad y Energías Limpias</v>
          </cell>
          <cell r="C508" t="str">
            <v>18470</v>
          </cell>
        </row>
        <row r="509">
          <cell r="B509" t="str">
            <v>Instituto Nacional de Enfermedades Respiratorias Ismael Cosío Villegas</v>
          </cell>
          <cell r="C509" t="str">
            <v>12223</v>
          </cell>
        </row>
        <row r="510">
          <cell r="B510" t="str">
            <v>Instituto Nacional de Estadística y Geografía</v>
          </cell>
          <cell r="C510" t="str">
            <v>40100</v>
          </cell>
        </row>
        <row r="511">
          <cell r="B511" t="str">
            <v>Instituto Nacional de Estudios Históricos de las Revoluciones de México</v>
          </cell>
          <cell r="C511" t="str">
            <v>11199</v>
          </cell>
        </row>
        <row r="512">
          <cell r="B512" t="str">
            <v>Instituto Nacional de Geriatría (*)</v>
          </cell>
          <cell r="C512" t="str">
            <v>12012</v>
          </cell>
        </row>
        <row r="513">
          <cell r="B513" t="str">
            <v>Instituto Nacional de Investigaciones Forestales, Agrícolas y Pecuarias</v>
          </cell>
          <cell r="C513" t="str">
            <v>08170</v>
          </cell>
        </row>
        <row r="514">
          <cell r="B514" t="str">
            <v>Instituto Nacional de Investigaciones Nucleares</v>
          </cell>
          <cell r="C514" t="str">
            <v>18476</v>
          </cell>
        </row>
        <row r="515">
          <cell r="B515" t="str">
            <v>Instituto Nacional de la Economía Social</v>
          </cell>
          <cell r="C515" t="str">
            <v>20100</v>
          </cell>
        </row>
        <row r="516">
          <cell r="B516" t="str">
            <v>Instituto Nacional de la Infraestructura Física Educativa</v>
          </cell>
          <cell r="C516">
            <v>11140</v>
          </cell>
        </row>
        <row r="517">
          <cell r="B517" t="str">
            <v>Instituto Nacional de las Mujeres</v>
          </cell>
          <cell r="C517" t="str">
            <v>06104</v>
          </cell>
        </row>
        <row r="518">
          <cell r="B518" t="str">
            <v>Instituto Nacional de las Personas Adultas Mayores</v>
          </cell>
          <cell r="C518" t="str">
            <v>20410</v>
          </cell>
        </row>
        <row r="519">
          <cell r="B519" t="str">
            <v>Instituto Nacional de Lenguas Indígenas</v>
          </cell>
          <cell r="C519" t="str">
            <v>11311</v>
          </cell>
        </row>
        <row r="520">
          <cell r="B520" t="str">
            <v>Instituto Nacional de los Pueblos Indígenas</v>
          </cell>
          <cell r="C520" t="str">
            <v>00625</v>
          </cell>
        </row>
        <row r="521">
          <cell r="B521" t="str">
            <v>Instituto Nacional de Medicina Genómica</v>
          </cell>
          <cell r="C521" t="str">
            <v>12370</v>
          </cell>
        </row>
        <row r="522">
          <cell r="B522" t="str">
            <v>Instituto Nacional de Migración</v>
          </cell>
          <cell r="C522" t="str">
            <v>04111</v>
          </cell>
        </row>
        <row r="523">
          <cell r="B523" t="str">
            <v>Instituto Nacional de Neurología y Neurocirugía Manuel Velasco Suárez</v>
          </cell>
          <cell r="C523" t="str">
            <v>12230</v>
          </cell>
        </row>
        <row r="524">
          <cell r="B524" t="str">
            <v>Instituto Nacional de Pediatría</v>
          </cell>
          <cell r="C524" t="str">
            <v>12245</v>
          </cell>
        </row>
        <row r="525">
          <cell r="B525" t="str">
            <v>Instituto Nacional de Perinatología Isidro Espinosa de los Reyes</v>
          </cell>
          <cell r="C525" t="str">
            <v>12250</v>
          </cell>
        </row>
        <row r="526">
          <cell r="B526" t="str">
            <v>Instituto Nacional de Pesca</v>
          </cell>
          <cell r="C526" t="str">
            <v>08198</v>
          </cell>
        </row>
        <row r="527">
          <cell r="B527" t="str">
            <v>Instituto Nacional de Psiquiatría Ramón de la Fuente Muñiz</v>
          </cell>
          <cell r="C527" t="str">
            <v>12295</v>
          </cell>
        </row>
        <row r="528">
          <cell r="B528" t="str">
            <v>Instituto Nacional de Rehabilitación Luis Guillermo Ibarra Ibarra</v>
          </cell>
          <cell r="C528" t="str">
            <v>12329</v>
          </cell>
        </row>
        <row r="529">
          <cell r="B529" t="str">
            <v>Instituto Nacional de Salud Pública</v>
          </cell>
          <cell r="C529" t="str">
            <v>12270</v>
          </cell>
        </row>
        <row r="530">
          <cell r="B530" t="str">
            <v>Instituto Nacional de Transparencia, Acceso a la Información y Protección de Datos Personales</v>
          </cell>
          <cell r="C530" t="str">
            <v>06738</v>
          </cell>
        </row>
        <row r="531">
          <cell r="B531" t="str">
            <v>Instituto Nacional del Derecho de Autor (*)</v>
          </cell>
          <cell r="C531" t="str">
            <v>11142</v>
          </cell>
        </row>
        <row r="532">
          <cell r="B532" t="str">
            <v>Instituto Nacional del Suelo Sustentable</v>
          </cell>
          <cell r="C532" t="str">
            <v>15075</v>
          </cell>
        </row>
        <row r="533">
          <cell r="B533" t="str">
            <v>Instituto Nacional Electoral</v>
          </cell>
          <cell r="C533" t="str">
            <v>22100</v>
          </cell>
        </row>
        <row r="534">
          <cell r="B534" t="str">
            <v>Instituto Nacional para el Desarrollo de Capacidades del Sector Rural, A.C.</v>
          </cell>
          <cell r="C534" t="str">
            <v>08162</v>
          </cell>
        </row>
        <row r="535">
          <cell r="B535" t="str">
            <v>Instituto Nacional para el Federalismo y el Desarrollo Municipal (*)</v>
          </cell>
          <cell r="C535" t="str">
            <v>04005</v>
          </cell>
        </row>
        <row r="536">
          <cell r="B536" t="str">
            <v>Instituto Nacional para la Educación de los Adultos</v>
          </cell>
          <cell r="C536" t="str">
            <v>11310</v>
          </cell>
        </row>
        <row r="537">
          <cell r="B537" t="str">
            <v>Instituto para Devolver al Pueblo lo Robado</v>
          </cell>
          <cell r="C537" t="str">
            <v>06812</v>
          </cell>
        </row>
        <row r="538">
          <cell r="B538" t="str">
            <v>Instituto para el Desarrollo Técnico de las Haciendas Públicas</v>
          </cell>
          <cell r="C538" t="str">
            <v>06110</v>
          </cell>
        </row>
        <row r="539">
          <cell r="B539" t="str">
            <v>Instituto para la Protección al Ahorro Bancario</v>
          </cell>
          <cell r="C539" t="str">
            <v>06747</v>
          </cell>
        </row>
        <row r="540">
          <cell r="B540" t="str">
            <v>Instituto Politécnico Nacional</v>
          </cell>
          <cell r="C540" t="str">
            <v>11171</v>
          </cell>
        </row>
        <row r="541">
          <cell r="B541" t="str">
            <v>Instituto Potosino de Investigación Científica y Tecnológica, A.C.</v>
          </cell>
          <cell r="C541" t="str">
            <v>53110</v>
          </cell>
        </row>
        <row r="542">
          <cell r="B542" t="str">
            <v>Junta Federal de Conciliación y Arbitraje</v>
          </cell>
          <cell r="C542" t="str">
            <v>14100</v>
          </cell>
        </row>
        <row r="543">
          <cell r="B543" t="str">
            <v>La transferencia  del Fondo Mexicano del Petróleo para la Estabilización y el Desarrollo</v>
          </cell>
          <cell r="C543" t="str">
            <v>06043</v>
          </cell>
        </row>
        <row r="544">
          <cell r="B544" t="str">
            <v>Laboratorios de Biológicos y Reactivos de México, S.A. de C.V.</v>
          </cell>
          <cell r="C544" t="str">
            <v>12277</v>
          </cell>
        </row>
        <row r="545">
          <cell r="B545" t="str">
            <v>Liconsa, S.A. de C.V.</v>
          </cell>
          <cell r="C545" t="str">
            <v>20143</v>
          </cell>
        </row>
        <row r="546">
          <cell r="B546" t="str">
            <v>Lotería Nacional (LN) (Antes Pronósticos para la Asistencia Pública)</v>
          </cell>
          <cell r="C546" t="str">
            <v>06810</v>
          </cell>
        </row>
        <row r="547">
          <cell r="B547" t="str">
            <v>Lotería Nacional para la Asistencia Pública</v>
          </cell>
          <cell r="C547" t="str">
            <v>06750</v>
          </cell>
        </row>
        <row r="548">
          <cell r="B548" t="str">
            <v>M. 133.- Fraccionamiento Agua Hedionda</v>
          </cell>
          <cell r="C548" t="str">
            <v>06004</v>
          </cell>
        </row>
        <row r="549">
          <cell r="B549" t="str">
            <v>Mand. 1312.- Juicio promovido por ICA vs INECEL de la República de Ecuador</v>
          </cell>
          <cell r="C549" t="str">
            <v>06044</v>
          </cell>
        </row>
        <row r="550">
          <cell r="B550" t="str">
            <v>Mandato Antiguo Colegio de San Idelfonso</v>
          </cell>
          <cell r="C550" t="str">
            <v>11146</v>
          </cell>
        </row>
        <row r="551">
          <cell r="B551" t="str">
            <v>Mandato del fondo nacional para la cultura y las artes</v>
          </cell>
          <cell r="C551" t="str">
            <v>11147</v>
          </cell>
        </row>
        <row r="552">
          <cell r="B552" t="str">
            <v>Mandato extinta Comisión Monetaria</v>
          </cell>
          <cell r="C552" t="str">
            <v>06045</v>
          </cell>
        </row>
        <row r="553">
          <cell r="B553" t="str">
            <v>Mandato fiduciario de inversión y admón. apoyo financiero a favor del Fideicomiso Sindicatura de Promotora del Valle de Morelia (PROVAM)</v>
          </cell>
          <cell r="C553" t="str">
            <v>06046</v>
          </cell>
        </row>
        <row r="554">
          <cell r="B554" t="str">
            <v>Mandato Pago</v>
          </cell>
          <cell r="C554" t="str">
            <v>06053</v>
          </cell>
        </row>
        <row r="555">
          <cell r="B555" t="str">
            <v>Mandato para el establecimiento del Fondo de Contingencia de las RME´S</v>
          </cell>
          <cell r="C555" t="str">
            <v>05006</v>
          </cell>
        </row>
        <row r="556">
          <cell r="B556" t="str">
            <v>Mandato para el Fondo de apoyo al proyecto en el Distrito Federal</v>
          </cell>
          <cell r="C556" t="str">
            <v>11023</v>
          </cell>
        </row>
        <row r="557">
          <cell r="B557" t="str">
            <v>Mandato para la Estrategia de Fortalecimiento para la Atención a Mexicanos en Estados Unidos</v>
          </cell>
          <cell r="C557" t="str">
            <v>05103</v>
          </cell>
        </row>
        <row r="558">
          <cell r="B558" t="str">
            <v>Mandato SHCP Mex. Tex Development Corp.</v>
          </cell>
          <cell r="C558" t="str">
            <v>06048</v>
          </cell>
        </row>
        <row r="559">
          <cell r="B559" t="str">
            <v>Mario Renato Menéndez Rodríguez 7997</v>
          </cell>
          <cell r="C559" t="str">
            <v>06793</v>
          </cell>
        </row>
        <row r="560">
          <cell r="B560" t="str">
            <v>México Emprende</v>
          </cell>
          <cell r="C560" t="str">
            <v>10212</v>
          </cell>
        </row>
        <row r="561">
          <cell r="B561" t="str">
            <v>Morena</v>
          </cell>
          <cell r="C561" t="str">
            <v>22300</v>
          </cell>
        </row>
        <row r="562">
          <cell r="B562" t="str">
            <v>Movimiento Ciudadano</v>
          </cell>
          <cell r="C562" t="str">
            <v>22310</v>
          </cell>
        </row>
        <row r="563">
          <cell r="B563" t="str">
            <v>Museo Dolores Olmedo Patiño</v>
          </cell>
          <cell r="C563" t="str">
            <v>06049</v>
          </cell>
        </row>
        <row r="564">
          <cell r="B564" t="str">
            <v>Nacional Financiera, S.N.C.</v>
          </cell>
          <cell r="C564" t="str">
            <v>06780</v>
          </cell>
        </row>
        <row r="565">
          <cell r="B565" t="str">
            <v>Notimex, Agencia de Noticias del Estado Mexicano</v>
          </cell>
          <cell r="C565" t="str">
            <v>06630</v>
          </cell>
        </row>
        <row r="566">
          <cell r="B566" t="str">
            <v>Oficina de la Presidencia de la República</v>
          </cell>
          <cell r="C566" t="str">
            <v>02100</v>
          </cell>
        </row>
        <row r="567">
          <cell r="B567" t="str">
            <v>Orden Mexicana de Profesionales Marítimos y Portuarios, Similares y Conexos</v>
          </cell>
          <cell r="C567" t="str">
            <v>60277</v>
          </cell>
        </row>
        <row r="568">
          <cell r="B568" t="str">
            <v>Organismo Coordinador de las Universidades para el Bienestar Benito Juárez García</v>
          </cell>
          <cell r="C568">
            <v>11600</v>
          </cell>
        </row>
        <row r="569">
          <cell r="B569" t="str">
            <v>Organismo Coordinador de las Universidades para el Bienestar Benito Juárez García</v>
          </cell>
          <cell r="C569" t="str">
            <v>20001</v>
          </cell>
        </row>
        <row r="570">
          <cell r="B570" t="str">
            <v>Organismo Promotor de Inversiones en Telecomunicaciones</v>
          </cell>
          <cell r="C570" t="str">
            <v>09011</v>
          </cell>
        </row>
        <row r="571">
          <cell r="B571" t="str">
            <v>Para apoyar la construcción y equipamiento del nuevo recinto legislativo de la Cámara de Senadores</v>
          </cell>
          <cell r="C571" t="str">
            <v>01301</v>
          </cell>
        </row>
        <row r="572">
          <cell r="B572" t="str">
            <v>Partido Acción Nacional</v>
          </cell>
          <cell r="C572" t="str">
            <v>22330</v>
          </cell>
        </row>
        <row r="573">
          <cell r="B573" t="str">
            <v>Partido de la Revolución Democrática</v>
          </cell>
          <cell r="C573" t="str">
            <v>22340</v>
          </cell>
        </row>
        <row r="574">
          <cell r="B574" t="str">
            <v>Partido del Trabajo</v>
          </cell>
          <cell r="C574" t="str">
            <v>22350</v>
          </cell>
        </row>
        <row r="575">
          <cell r="B575" t="str">
            <v>Partido Revolucionario Institucional</v>
          </cell>
          <cell r="C575" t="str">
            <v>22370</v>
          </cell>
        </row>
        <row r="576">
          <cell r="B576" t="str">
            <v>Partido Verde Ecologista de México</v>
          </cell>
          <cell r="C576" t="str">
            <v>22380</v>
          </cell>
        </row>
        <row r="577">
          <cell r="B577" t="str">
            <v>Patronato de Obras e Instalaciones del Instituto Politécnico Nacional</v>
          </cell>
          <cell r="C577" t="str">
            <v>11390</v>
          </cell>
        </row>
        <row r="578">
          <cell r="B578" t="str">
            <v>Pemex Exploración y Producción</v>
          </cell>
          <cell r="C578" t="str">
            <v>18575</v>
          </cell>
        </row>
        <row r="579">
          <cell r="B579" t="str">
            <v>Pemex Logística</v>
          </cell>
          <cell r="C579" t="str">
            <v>18570</v>
          </cell>
        </row>
        <row r="580">
          <cell r="B580" t="str">
            <v>Pemex Transformación Industrial</v>
          </cell>
          <cell r="C580" t="str">
            <v>18679</v>
          </cell>
        </row>
        <row r="581">
          <cell r="B581" t="str">
            <v>Pensiones complementarias para mandos medios y personal operativo de la Suprema Corte de Justicia de la Nación</v>
          </cell>
          <cell r="C581" t="str">
            <v>03303</v>
          </cell>
        </row>
        <row r="582">
          <cell r="B582" t="str">
            <v>Pensiones complementarias para servidores públicos de mando superior de la Suprema Corte de Justicia de la Nación</v>
          </cell>
          <cell r="C582" t="str">
            <v>03304</v>
          </cell>
        </row>
        <row r="583">
          <cell r="B583" t="str">
            <v>Petróleos Mexicanos</v>
          </cell>
          <cell r="C583" t="str">
            <v>18572</v>
          </cell>
        </row>
        <row r="584">
          <cell r="B584" t="str">
            <v>Plan de pensiones de contribución definida para el personal de mando del FIFOMI</v>
          </cell>
          <cell r="C584" t="str">
            <v>10103</v>
          </cell>
        </row>
        <row r="585">
          <cell r="B585" t="str">
            <v>Plan de pensiones personal operativo</v>
          </cell>
          <cell r="C585" t="str">
            <v>10104</v>
          </cell>
        </row>
        <row r="586">
          <cell r="B586" t="str">
            <v>Plan de prestaciones médicas</v>
          </cell>
          <cell r="C586" t="str">
            <v>03305</v>
          </cell>
        </row>
        <row r="587">
          <cell r="B587" t="str">
            <v>Prevención y Readaptación Social</v>
          </cell>
          <cell r="C587" t="str">
            <v>36700</v>
          </cell>
        </row>
        <row r="588">
          <cell r="B588" t="str">
            <v>Prima de antigüedad</v>
          </cell>
          <cell r="C588" t="str">
            <v>10105</v>
          </cell>
        </row>
        <row r="589">
          <cell r="B589" t="str">
            <v>Procuraduría Agraria</v>
          </cell>
          <cell r="C589" t="str">
            <v>15105</v>
          </cell>
        </row>
        <row r="590">
          <cell r="B590" t="str">
            <v>Procuraduría de la Defensa del Contribuyente</v>
          </cell>
          <cell r="C590" t="str">
            <v>00632</v>
          </cell>
        </row>
        <row r="591">
          <cell r="B591" t="str">
            <v>Procuraduría Federal de la Defensa del Trabajo</v>
          </cell>
          <cell r="C591" t="str">
            <v>14111</v>
          </cell>
        </row>
        <row r="592">
          <cell r="B592" t="str">
            <v>Procuraduría Federal de Protección al Ambiente</v>
          </cell>
          <cell r="C592" t="str">
            <v>16131</v>
          </cell>
        </row>
        <row r="593">
          <cell r="B593" t="str">
            <v>Procuraduría Federal del Consumidor</v>
          </cell>
          <cell r="C593" t="str">
            <v>10315</v>
          </cell>
        </row>
        <row r="594">
          <cell r="B594" t="str">
            <v>Productora Nacional de Biológicos Veterinarios</v>
          </cell>
          <cell r="C594" t="str">
            <v>08460</v>
          </cell>
        </row>
        <row r="595">
          <cell r="B595" t="str">
            <v>Programa Nacional de Superación de Personal Académico (SUPERA)</v>
          </cell>
          <cell r="C595" t="str">
            <v>11024</v>
          </cell>
        </row>
        <row r="596">
          <cell r="B596" t="str">
            <v>ProMéxico</v>
          </cell>
          <cell r="C596" t="str">
            <v>10110</v>
          </cell>
        </row>
        <row r="597">
          <cell r="B597" t="str">
            <v>Radio Educación (*)</v>
          </cell>
          <cell r="C597" t="str">
            <v>11143</v>
          </cell>
        </row>
        <row r="598">
          <cell r="B598" t="str">
            <v>Registro Agrario Nacional</v>
          </cell>
          <cell r="C598" t="str">
            <v>15111</v>
          </cell>
        </row>
        <row r="599">
          <cell r="B599" t="str">
            <v>Remanentes presupuestarios del año 1998 y anteriores</v>
          </cell>
          <cell r="C599" t="str">
            <v>03306</v>
          </cell>
        </row>
        <row r="600">
          <cell r="B600" t="str">
            <v>Sección Mexicana de la Comisión Internacional de Límites y Aguas entre México y Estados Unidos (*)</v>
          </cell>
          <cell r="C600" t="str">
            <v>05003</v>
          </cell>
        </row>
        <row r="601">
          <cell r="B601" t="str">
            <v>Secciones Mexicanas de las Comisiones Internacionales de Límites y Aguas entre México y Guatemala, y entre México y Belice (*)</v>
          </cell>
          <cell r="C601" t="str">
            <v>05004</v>
          </cell>
        </row>
        <row r="602">
          <cell r="B602" t="str">
            <v xml:space="preserve">Secretaría de Agricultura y Desarrollo Rural </v>
          </cell>
          <cell r="C602" t="str">
            <v>00008</v>
          </cell>
        </row>
        <row r="603">
          <cell r="B603" t="str">
            <v>Secretaría de Bienestar</v>
          </cell>
          <cell r="C603" t="str">
            <v>00020</v>
          </cell>
        </row>
        <row r="604">
          <cell r="B604" t="str">
            <v>Secretaría de Cultura</v>
          </cell>
          <cell r="C604" t="str">
            <v>11141</v>
          </cell>
        </row>
        <row r="605">
          <cell r="B605" t="str">
            <v>Secretaría de Desarrollo Agrario, Territorial y Urbano</v>
          </cell>
          <cell r="C605" t="str">
            <v>00015</v>
          </cell>
        </row>
        <row r="606">
          <cell r="B606" t="str">
            <v>Secretaría de Economía</v>
          </cell>
          <cell r="C606" t="str">
            <v>00010</v>
          </cell>
        </row>
        <row r="607">
          <cell r="B607" t="str">
            <v>Secretaría de Educación Pública</v>
          </cell>
          <cell r="C607" t="str">
            <v>00011</v>
          </cell>
        </row>
        <row r="608">
          <cell r="B608" t="str">
            <v>Secretaría de Energía</v>
          </cell>
          <cell r="C608" t="str">
            <v>00018</v>
          </cell>
        </row>
        <row r="609">
          <cell r="B609" t="str">
            <v>Secretaría de Gobernación</v>
          </cell>
          <cell r="C609" t="str">
            <v>00004</v>
          </cell>
        </row>
        <row r="610">
          <cell r="B610" t="str">
            <v>Secretaría de Hacienda y Crédito Público</v>
          </cell>
          <cell r="C610" t="str">
            <v>00006</v>
          </cell>
        </row>
        <row r="611">
          <cell r="B611" t="str">
            <v>Secretaría de Infraestructura, Comunicaciones y Transportes</v>
          </cell>
          <cell r="C611" t="str">
            <v>00009</v>
          </cell>
        </row>
        <row r="612">
          <cell r="B612" t="str">
            <v>Secretaría de la Defensa Nacional</v>
          </cell>
          <cell r="C612" t="str">
            <v>00007</v>
          </cell>
        </row>
        <row r="613">
          <cell r="B613" t="str">
            <v>Secretaría de la Función Pública</v>
          </cell>
          <cell r="C613" t="str">
            <v>00027</v>
          </cell>
        </row>
        <row r="614">
          <cell r="B614" t="str">
            <v>Secretaría de Marina</v>
          </cell>
          <cell r="C614" t="str">
            <v>00013</v>
          </cell>
        </row>
        <row r="615">
          <cell r="B615" t="str">
            <v>Secretaría de Medio Ambiente y Recursos Naturales</v>
          </cell>
          <cell r="C615" t="str">
            <v>00016</v>
          </cell>
        </row>
        <row r="616">
          <cell r="B616" t="str">
            <v>Secretaría de Relaciones Exteriores</v>
          </cell>
          <cell r="C616" t="str">
            <v>00005</v>
          </cell>
        </row>
        <row r="617">
          <cell r="B617" t="str">
            <v>Secretaría de Salud</v>
          </cell>
          <cell r="C617" t="str">
            <v>00012</v>
          </cell>
        </row>
        <row r="618">
          <cell r="B618" t="str">
            <v>Secretaría de Seguridad y Protección Ciudadana</v>
          </cell>
          <cell r="C618" t="str">
            <v>00028</v>
          </cell>
        </row>
        <row r="619">
          <cell r="B619" t="str">
            <v>Secretaría de Turismo</v>
          </cell>
          <cell r="C619" t="str">
            <v>00021</v>
          </cell>
        </row>
        <row r="620">
          <cell r="B620" t="str">
            <v>Secretaría del Trabajo y Previsión Social</v>
          </cell>
          <cell r="C620" t="str">
            <v>00014</v>
          </cell>
        </row>
        <row r="621">
          <cell r="B621" t="str">
            <v>Secretaría Ejecutiva del Sistema Nacional Anticorrupción</v>
          </cell>
          <cell r="C621" t="str">
            <v>47001</v>
          </cell>
        </row>
        <row r="622">
          <cell r="B622" t="str">
            <v>Secretaría Ejecutiva del Sistema Nacional para la Protección Integral de Niñas, Niños y Adolescentes (*)</v>
          </cell>
          <cell r="C622" t="str">
            <v>04006</v>
          </cell>
        </row>
        <row r="623">
          <cell r="B623" t="str">
            <v>Secretaría General del Consejo Nacional de Población</v>
          </cell>
          <cell r="C623" t="str">
            <v>04160</v>
          </cell>
        </row>
        <row r="624">
          <cell r="B624" t="str">
            <v>Secretariado Ejecutivo del Sistema Nacional de Seguridad Pública</v>
          </cell>
          <cell r="C624" t="str">
            <v>22103</v>
          </cell>
        </row>
        <row r="625">
          <cell r="B625" t="str">
            <v>Seguridad Alimentaria Mexicana</v>
          </cell>
          <cell r="C625" t="str">
            <v>08003</v>
          </cell>
        </row>
        <row r="626">
          <cell r="B626" t="str">
            <v>Seguros de Crédito a la Vivienda SHF, S.A. de C.V. (*)</v>
          </cell>
          <cell r="C626" t="str">
            <v>06920</v>
          </cell>
        </row>
        <row r="627">
          <cell r="B627" t="str">
            <v>Senado de la República</v>
          </cell>
          <cell r="C627" t="str">
            <v>01300</v>
          </cell>
        </row>
        <row r="628">
          <cell r="B628" t="str">
            <v>Servicio de Administración Tributaria</v>
          </cell>
          <cell r="C628" t="str">
            <v>06101</v>
          </cell>
        </row>
        <row r="629">
          <cell r="B629" t="str">
            <v>Servicio de Información Agroalimentaria y Pesquera</v>
          </cell>
          <cell r="C629" t="str">
            <v>08199</v>
          </cell>
        </row>
        <row r="630">
          <cell r="B630" t="str">
            <v>Servicio de Protección Federal</v>
          </cell>
          <cell r="C630" t="str">
            <v>36001</v>
          </cell>
        </row>
        <row r="631">
          <cell r="B631" t="str">
            <v>Servicio Geológico Mexicano</v>
          </cell>
          <cell r="C631" t="str">
            <v>10100</v>
          </cell>
        </row>
        <row r="632">
          <cell r="B632" t="str">
            <v>Servicio Nacional de Inspección y Certificación de Semillas</v>
          </cell>
          <cell r="C632" t="str">
            <v>08610</v>
          </cell>
        </row>
        <row r="633">
          <cell r="B633" t="str">
            <v>Servicio Nacional de Sanidad, Inocuidad y Calidad Agroalimentaria</v>
          </cell>
          <cell r="C633" t="str">
            <v>08210</v>
          </cell>
        </row>
        <row r="634">
          <cell r="B634" t="str">
            <v>Servicio Postal Mexicano</v>
          </cell>
          <cell r="C634" t="str">
            <v>09338</v>
          </cell>
        </row>
        <row r="635">
          <cell r="B635" t="str">
            <v>Servicios a la Navegación en el Espacio Aéreo Mexicano</v>
          </cell>
          <cell r="C635" t="str">
            <v>09111</v>
          </cell>
        </row>
        <row r="636">
          <cell r="B636" t="str">
            <v>Servicios Aeroportuarios de la Ciudad de México, S.A. de C.V.</v>
          </cell>
          <cell r="C636" t="str">
            <v>09448</v>
          </cell>
        </row>
        <row r="637">
          <cell r="B637" t="str">
            <v>Servicios de Atención Psiquiátrica (*)</v>
          </cell>
          <cell r="C637" t="str">
            <v>12011</v>
          </cell>
        </row>
        <row r="638">
          <cell r="B638" t="str">
            <v>Sindicato Auténtico de los Trabajadores del Centro de Investigación en Alimentación y Desarrollo (CIAD)</v>
          </cell>
          <cell r="C638" t="str">
            <v>60295</v>
          </cell>
        </row>
        <row r="639">
          <cell r="B639" t="str">
            <v>Sindicato de Industrial de Trabajadores Salineros, Marineros, Maquinistas, Cargadores, Similares y Conexos de la Baja California</v>
          </cell>
          <cell r="C639" t="str">
            <v>60266</v>
          </cell>
        </row>
        <row r="640">
          <cell r="B640" t="str">
            <v>Sindicato de Investigaciones del INIFAP al servicio del Agro Mexicano</v>
          </cell>
          <cell r="C640" t="str">
            <v>60316</v>
          </cell>
        </row>
        <row r="641">
          <cell r="B641" t="str">
            <v>Sindicato de Investigadores y Profesores de El Colegio de la Frontera Norte</v>
          </cell>
          <cell r="C641" t="str">
            <v>60104</v>
          </cell>
        </row>
        <row r="642">
          <cell r="B642" t="str">
            <v>Sindicato de los Trabajadores de la Construcción, Mantenimiento y Conservación de Infraestructura Turística, Campos de Golf y Plantas de Tratamiento de Aguas Residuales, Similares y Conexos del Estado de Baja California Sur</v>
          </cell>
          <cell r="C642" t="str">
            <v>60298</v>
          </cell>
        </row>
        <row r="643">
          <cell r="B643" t="str">
            <v>Sindicato de Trabajadores Académicos de la Universidad Autónoma de Chapingo</v>
          </cell>
          <cell r="C643" t="str">
            <v>60105</v>
          </cell>
        </row>
        <row r="644">
          <cell r="B644" t="str">
            <v>Sindicato de Trabajadores de Baja Mantenimiento y Operación del Puerto de Loreto</v>
          </cell>
          <cell r="C644" t="str">
            <v>60271</v>
          </cell>
        </row>
        <row r="645">
          <cell r="B645" t="str">
            <v>Sindicato de Trabajadores de la Cámara de Diputados del H. Congreso de la Unión</v>
          </cell>
          <cell r="C645" t="str">
            <v>60109</v>
          </cell>
        </row>
        <row r="646">
          <cell r="B646" t="str">
            <v>Sindicato de Trabajadores de la Cámara de Diputados del Poder Legislativo Federal</v>
          </cell>
          <cell r="C646" t="str">
            <v>60110</v>
          </cell>
        </row>
        <row r="647">
          <cell r="B647" t="str">
            <v>Sindicato de Trabajadores de la Cámara de Senadores</v>
          </cell>
          <cell r="C647" t="str">
            <v>60111</v>
          </cell>
        </row>
        <row r="648">
          <cell r="B648" t="str">
            <v>Sindicato de Trabajadores de la Construcción, Materialistas, Similares y Conexos del Estado de Guerrero</v>
          </cell>
          <cell r="C648" t="str">
            <v>60273</v>
          </cell>
        </row>
        <row r="649">
          <cell r="B649" t="str">
            <v>Sindicato de Trabajadores de la Industria de la Radiodifusión, Televisión, Telecomunicaciones Similares y Conexos de la República Mexicana</v>
          </cell>
          <cell r="C649" t="str">
            <v>60275</v>
          </cell>
        </row>
        <row r="650">
          <cell r="B650" t="str">
            <v>Sindicato de Trabajadores de la Universidad Autónoma de Chapingo</v>
          </cell>
          <cell r="C650" t="str">
            <v>60115</v>
          </cell>
        </row>
        <row r="651">
          <cell r="B651" t="str">
            <v>Sindicato de Trabajadores de la Universidad Nacional Autónoma de México</v>
          </cell>
          <cell r="C651" t="str">
            <v>60116</v>
          </cell>
        </row>
        <row r="652">
          <cell r="B652" t="str">
            <v>Sindicato de Trabajadores de Talleres Gráficos de México</v>
          </cell>
          <cell r="C652" t="str">
            <v>60117</v>
          </cell>
        </row>
        <row r="653">
          <cell r="B653" t="str">
            <v>Sindicato de Trabajadores del Centro de Investigación y Docencia Económicas, A.C.</v>
          </cell>
          <cell r="C653" t="str">
            <v>60118</v>
          </cell>
        </row>
        <row r="654">
          <cell r="B654" t="str">
            <v>Sindicato de Trabajadores del Centro de Investigaciones en Óptica, A. C.</v>
          </cell>
          <cell r="C654" t="str">
            <v>60318</v>
          </cell>
        </row>
        <row r="655">
          <cell r="B655" t="str">
            <v>Sindicato de Trabajadores del Consejo Nacional de Ciencia y Tecnología</v>
          </cell>
          <cell r="C655" t="str">
            <v>60121</v>
          </cell>
        </row>
        <row r="656">
          <cell r="B656" t="str">
            <v>Sindicato de Trabajadores del Instituto Mexicano de la Juventud</v>
          </cell>
          <cell r="C656" t="str">
            <v>60122</v>
          </cell>
        </row>
        <row r="657">
          <cell r="B657" t="str">
            <v>Sindicato de Trabajadores del Instituto Mexicano de Tecnología del Agua</v>
          </cell>
          <cell r="C657" t="str">
            <v>60123</v>
          </cell>
        </row>
        <row r="658">
          <cell r="B658" t="str">
            <v>Sindicato de Trabajadores del Instituto Nacional de Ciencias Penales</v>
          </cell>
          <cell r="C658" t="str">
            <v>60124</v>
          </cell>
        </row>
        <row r="659">
          <cell r="B659" t="str">
            <v>Sindicato de Trabajadores del Instituto Nacional para el Desarrollo de Capacidades del Sector Rural</v>
          </cell>
          <cell r="C659" t="str">
            <v>60125</v>
          </cell>
        </row>
        <row r="660">
          <cell r="B660" t="str">
            <v>Sindicato de Trabajadores del Patronato de Obras e Instalaciones del Instituto Politécnico Nacional</v>
          </cell>
          <cell r="C660" t="str">
            <v>60127</v>
          </cell>
        </row>
        <row r="661">
          <cell r="B661" t="str">
            <v>Sindicato de Trabajadores del Poder Judicial de la Federación</v>
          </cell>
          <cell r="C661" t="str">
            <v>60128</v>
          </cell>
        </row>
        <row r="662">
          <cell r="B662" t="str">
            <v>Sindicato de Trabajadores del Servicio de Administración Tributaria y de Hacienda</v>
          </cell>
          <cell r="C662" t="str">
            <v>60129</v>
          </cell>
        </row>
        <row r="663">
          <cell r="B663" t="str">
            <v>Sindicato de Trabajadores del Tribunal Federal de Conciliación y Arbitraje</v>
          </cell>
          <cell r="C663" t="str">
            <v>60130</v>
          </cell>
        </row>
        <row r="664">
          <cell r="B664" t="str">
            <v>Sindicato de Trabajadores Democráticos de la Secretaría de Comunicaciones y Transportes</v>
          </cell>
          <cell r="C664" t="str">
            <v>60131</v>
          </cell>
        </row>
        <row r="665">
          <cell r="B665" t="str">
            <v>Sindicato de Trabajadores en Establecimientos Comerciales, Condo-Hoteles, Restaurantes y Similares de la Costa Grande de Guerrero C.T.M.</v>
          </cell>
          <cell r="C665" t="str">
            <v>60270</v>
          </cell>
        </row>
        <row r="666">
          <cell r="B666" t="str">
            <v>Sindicato de Trabajadores Ferrocarrileros de la República Mexicana</v>
          </cell>
          <cell r="C666" t="str">
            <v>60132</v>
          </cell>
        </row>
        <row r="667">
          <cell r="B667" t="str">
            <v>Sindicato de Trabajadores Petroleros de la República Mexicana</v>
          </cell>
          <cell r="C667" t="str">
            <v>60133</v>
          </cell>
        </row>
        <row r="668">
          <cell r="B668" t="str">
            <v>Sindicato de Unidad Nacional de los Trabajadores de Acuacultura y Pesca de la Secretaría de Agricultura y Desarrollo Rural</v>
          </cell>
          <cell r="C668" t="str">
            <v>60134</v>
          </cell>
        </row>
        <row r="669">
          <cell r="B669" t="str">
            <v>Sindicato de Vanguardia Nacional de los Trabajadores de la Secretaría de Comunicaciones y Transportes</v>
          </cell>
          <cell r="C669" t="str">
            <v>60135</v>
          </cell>
        </row>
        <row r="670">
          <cell r="B670" t="str">
            <v>Sindicato Democrático Autónomo de Trabajadores de la Secretaría de Desarrollo Social</v>
          </cell>
          <cell r="C670" t="str">
            <v>60315</v>
          </cell>
        </row>
        <row r="671">
          <cell r="B671" t="str">
            <v>Sindicato Democrático de Trabajadores de Pesca y Acuacultura de la Secretaría de Agricultura, Ganadería, Desarrollo Rural, Pesca y Alimentación</v>
          </cell>
          <cell r="C671" t="str">
            <v>60137</v>
          </cell>
        </row>
        <row r="672">
          <cell r="B672" t="str">
            <v>Sindicato Gremial de Profesores - Investigadores de El Colegio de México</v>
          </cell>
          <cell r="C672" t="str">
            <v>60138</v>
          </cell>
        </row>
        <row r="673">
          <cell r="B673" t="str">
            <v>Sindicato Independiente de Académicos del Colegio de Postgraduados</v>
          </cell>
          <cell r="C673" t="str">
            <v>60140</v>
          </cell>
        </row>
        <row r="674">
          <cell r="B674" t="str">
            <v>Sindicato Independiente de Integración Nacional de Trabajadores de la Secretaría de Agricultura, Ganadería, Desarrollo Rural, Pesca y Alimentación</v>
          </cell>
          <cell r="C674" t="str">
            <v>60301</v>
          </cell>
        </row>
        <row r="675">
          <cell r="B675" t="str">
            <v>Sindicato Independiente de Investigadores del Instituto Nacional de Investigaciones Forestales, Agrícolas y Pecuarias</v>
          </cell>
          <cell r="C675" t="str">
            <v>60142</v>
          </cell>
        </row>
        <row r="676">
          <cell r="B676" t="str">
            <v xml:space="preserve">Sindicato Independiente de Trabajadores Académicos de Oaxaca, SITAC-OAX </v>
          </cell>
          <cell r="C676" t="str">
            <v>60263</v>
          </cell>
        </row>
        <row r="677">
          <cell r="B677" t="str">
            <v>Sindicato Independiente de Trabajadores de El Colegio de Postgraduados</v>
          </cell>
          <cell r="C677" t="str">
            <v>60150</v>
          </cell>
        </row>
        <row r="678">
          <cell r="B678" t="str">
            <v>Sindicato Independiente de Trabajadores de la Cámara de Senadores</v>
          </cell>
          <cell r="C678" t="str">
            <v>60144</v>
          </cell>
        </row>
        <row r="679">
          <cell r="B679" t="str">
            <v>Sindicato Independiente de Trabajadores de la Secretaría de Comunicaciones y Transportes</v>
          </cell>
          <cell r="C679" t="str">
            <v>60147</v>
          </cell>
        </row>
        <row r="680">
          <cell r="B680" t="str">
            <v>Sindicato Independiente de Trabajadores de la Secretaría de Cultura.</v>
          </cell>
          <cell r="C680" t="str">
            <v>60309</v>
          </cell>
        </row>
        <row r="681">
          <cell r="B681" t="str">
            <v>Sindicato Independiente de Trabajadores de la Universidad Autónoma Metropolitana</v>
          </cell>
          <cell r="C681" t="str">
            <v>60288</v>
          </cell>
        </row>
        <row r="682">
          <cell r="B682" t="str">
            <v>Sindicato Independiente Nacional de Trabajadores del Colegio de Bachilleres</v>
          </cell>
          <cell r="C682" t="str">
            <v>60153</v>
          </cell>
        </row>
        <row r="683">
          <cell r="B683" t="str">
            <v>Sindicato Mexicano de Trabajadores en Servicios Especializados, Emergentes, Asistenciales y Administrativos</v>
          </cell>
          <cell r="C683" t="str">
            <v>60300</v>
          </cell>
        </row>
        <row r="684">
          <cell r="B684" t="str">
            <v>Sindicato Nacional de Arquitectos Conservadores del Patrimonio Cultural de la Secretaría de Cultura- Instituto Nacional de Antropología e Historia.</v>
          </cell>
          <cell r="C684" t="str">
            <v>60311</v>
          </cell>
        </row>
        <row r="685">
          <cell r="B685" t="str">
            <v>Sindicato Nacional de Controladores de Tránsito Aéreo</v>
          </cell>
          <cell r="C685" t="str">
            <v>60154</v>
          </cell>
        </row>
        <row r="686">
          <cell r="B686" t="str">
            <v>Sindicato Nacional de Cultura</v>
          </cell>
          <cell r="C686" t="str">
            <v>60304</v>
          </cell>
        </row>
        <row r="687">
          <cell r="B687" t="str">
            <v>Sindicato Nacional de Grupos Artísticos del Instituto Nacional de Bellas Artes y Literatura</v>
          </cell>
          <cell r="C687" t="str">
            <v>60305</v>
          </cell>
        </row>
        <row r="688">
          <cell r="B688" t="str">
            <v>Sindicato Nacional de los Trabajadores de la Secretaría de Cultura</v>
          </cell>
          <cell r="C688" t="str">
            <v>60254</v>
          </cell>
        </row>
        <row r="689">
          <cell r="B689" t="str">
            <v>Sindicato Nacional de Profesores de Investigación Científica y Docencia del INAH.</v>
          </cell>
          <cell r="C689" t="str">
            <v>60310</v>
          </cell>
        </row>
        <row r="690">
          <cell r="B690" t="str">
            <v>Sindicato Nacional de Trabajadores de DICONSA</v>
          </cell>
          <cell r="C690" t="str">
            <v>60162</v>
          </cell>
        </row>
        <row r="691">
          <cell r="B691" t="str">
            <v>Sindicato Nacional de Trabajadores de Hacienda y del Servicio de Administración Tributaria</v>
          </cell>
          <cell r="C691" t="str">
            <v>60163</v>
          </cell>
        </row>
        <row r="692">
          <cell r="B692" t="str">
            <v>Sindicato Nacional de Trabajadores de la Casa de Moneda de México</v>
          </cell>
          <cell r="C692" t="str">
            <v>60164</v>
          </cell>
        </row>
        <row r="693">
          <cell r="B693" t="str">
            <v>Sindicato Nacional de Trabajadores de la Comisión Nacional Bancaria y de Valores</v>
          </cell>
          <cell r="C693" t="str">
            <v>60166</v>
          </cell>
        </row>
        <row r="694">
          <cell r="B694" t="str">
            <v>Sindicato Nacional de Trabajadores de la Comisión Nacional de Cultura Física y Deporte</v>
          </cell>
          <cell r="C694" t="str">
            <v>60167</v>
          </cell>
        </row>
        <row r="695">
          <cell r="B695" t="str">
            <v>Sindicato Nacional de Trabajadores de la Comisión Nacional de los Salarios Mínimos</v>
          </cell>
          <cell r="C695" t="str">
            <v>60225</v>
          </cell>
        </row>
        <row r="696">
          <cell r="B696" t="str">
            <v>Sindicato Nacional de Trabajadores de la Comisión Nacional de Seguros y Fianzas</v>
          </cell>
          <cell r="C696" t="str">
            <v>60112</v>
          </cell>
        </row>
        <row r="697">
          <cell r="B697" t="str">
            <v>Sindicato Nacional de Trabajadores de la Comisión Nacional para la Protección y Defensa de los Usuarios de Servicios Financieros (SINACONDUSEF)</v>
          </cell>
          <cell r="C697" t="str">
            <v>60168</v>
          </cell>
        </row>
        <row r="698">
          <cell r="B698" t="str">
            <v>Sindicato Nacional de Trabajadores de la Construcción, Terraceros, Conexos y Similares de México</v>
          </cell>
          <cell r="C698" t="str">
            <v>60268</v>
          </cell>
        </row>
        <row r="699">
          <cell r="B699" t="str">
            <v>Sindicato Nacional de Trabajadores de la Educación</v>
          </cell>
          <cell r="C699" t="str">
            <v>60171</v>
          </cell>
        </row>
        <row r="700">
          <cell r="B700" t="str">
            <v>Sindicato Nacional de Trabajadores de la Educación para Adultos</v>
          </cell>
          <cell r="C700" t="str">
            <v>60170</v>
          </cell>
        </row>
        <row r="701">
          <cell r="B701" t="str">
            <v>Sindicato Nacional de Trabajadores de la Fiscalía General de la República</v>
          </cell>
          <cell r="C701" t="str">
            <v>60176</v>
          </cell>
        </row>
        <row r="702">
          <cell r="B702" t="str">
            <v>Sindicato Nacional de Trabajadores de la Industria Aeroportuaria y de Servicios, Similares y Conexos de la República Mexicana</v>
          </cell>
          <cell r="C702" t="str">
            <v>60172</v>
          </cell>
        </row>
        <row r="703">
          <cell r="B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03" t="str">
            <v>60283</v>
          </cell>
        </row>
        <row r="704">
          <cell r="B704" t="str">
            <v>Sindicato Nacional de Trabajadores de la Industria Láctea, Alimenticia, Similares y Conexos de la República Mexicana</v>
          </cell>
          <cell r="C704" t="str">
            <v>60299</v>
          </cell>
        </row>
        <row r="705">
          <cell r="B705" t="str">
            <v>Sindicato Nacional de Trabajadores de la Lotería Nacional</v>
          </cell>
          <cell r="C705" t="str">
            <v>60173</v>
          </cell>
        </row>
        <row r="706">
          <cell r="B706" t="str">
            <v>Sindicato Nacional de Trabajadores de la Procuraduría Agraria “Felipe Carrillo Puerto”</v>
          </cell>
          <cell r="C706" t="str">
            <v>60174</v>
          </cell>
        </row>
        <row r="707">
          <cell r="B707" t="str">
            <v>Sindicato Nacional de Trabajadores de la Procuraduría Federal del Consumidor</v>
          </cell>
          <cell r="C707" t="str">
            <v>60274</v>
          </cell>
        </row>
        <row r="708">
          <cell r="B708" t="str">
            <v>Sindicato Nacional de Trabajadores de la Secretaría de Agricultura y Desarrollo Rural</v>
          </cell>
          <cell r="C708" t="str">
            <v>60178</v>
          </cell>
        </row>
        <row r="709">
          <cell r="B709" t="str">
            <v>Sindicato Nacional de Trabajadores de la Secretaría de Bienestar</v>
          </cell>
          <cell r="C709" t="str">
            <v>60180</v>
          </cell>
        </row>
        <row r="710">
          <cell r="B710" t="str">
            <v>Sindicato Nacional de Trabajadores de la Secretaría de Comunicaciones y Transportes</v>
          </cell>
          <cell r="C710" t="str">
            <v>60179</v>
          </cell>
        </row>
        <row r="711">
          <cell r="B711" t="str">
            <v>Sindicato Nacional de Trabajadores de la Secretaría de Desarrollo Agrario, Territorial y Urbano</v>
          </cell>
          <cell r="C711" t="str">
            <v>60257</v>
          </cell>
        </row>
        <row r="712">
          <cell r="B712" t="str">
            <v>Sindicato Nacional de Trabajadores de la Secretaría de Economía</v>
          </cell>
          <cell r="C712" t="str">
            <v>60181</v>
          </cell>
        </row>
        <row r="713">
          <cell r="B713" t="str">
            <v>Sindicato Nacional de Trabajadores de la Secretaría de Energía</v>
          </cell>
          <cell r="C713" t="str">
            <v>60182</v>
          </cell>
        </row>
        <row r="714">
          <cell r="B714" t="str">
            <v>Sindicato Nacional de Trabajadores de la Secretaría de Gobernación</v>
          </cell>
          <cell r="C714" t="str">
            <v>60183</v>
          </cell>
        </row>
        <row r="715">
          <cell r="B715" t="str">
            <v>Sindicato Nacional de Trabajadores de la Secretaría de Medio Ambiente y Recursos Naturales</v>
          </cell>
          <cell r="C715" t="str">
            <v>60190</v>
          </cell>
        </row>
        <row r="716">
          <cell r="B716" t="str">
            <v>Sindicato Nacional de Trabajadores de la Secretaría de Relaciones Exteriores</v>
          </cell>
          <cell r="C716" t="str">
            <v>60186</v>
          </cell>
        </row>
        <row r="717">
          <cell r="B717" t="str">
            <v>Sindicato Nacional de Trabajadores de la Secretaría de Salud</v>
          </cell>
          <cell r="C717" t="str">
            <v>60187</v>
          </cell>
        </row>
        <row r="718">
          <cell r="B718" t="str">
            <v>Sindicato Nacional de Trabajadores de la Secretaría de Turismo</v>
          </cell>
          <cell r="C718" t="str">
            <v>60189</v>
          </cell>
        </row>
        <row r="719">
          <cell r="B719" t="str">
            <v>Sindicato Nacional de Trabajadores de la Secretaría del Trabajo y Previsión Social</v>
          </cell>
          <cell r="C719" t="str">
            <v>60191</v>
          </cell>
        </row>
        <row r="720">
          <cell r="B720" t="str">
            <v>Sindicato Nacional de Trabajadores de los Tribunales Agrarios</v>
          </cell>
          <cell r="C720" t="str">
            <v>60158</v>
          </cell>
        </row>
        <row r="721">
          <cell r="B721" t="str">
            <v>Sindicato Nacional de Trabajadores de Pronósticos para la Asistencia Pública</v>
          </cell>
          <cell r="C721" t="str">
            <v>60160</v>
          </cell>
        </row>
        <row r="722">
          <cell r="B722" t="str">
            <v>Sindicato Nacional de Trabajadores del Archivo General de la Nación</v>
          </cell>
          <cell r="C722" t="str">
            <v>60193</v>
          </cell>
        </row>
        <row r="723">
          <cell r="B723" t="str">
            <v>Sindicato Nacional de Trabajadores del Banco del Ahorro Nacional y Servicios Financieros</v>
          </cell>
          <cell r="C723" t="str">
            <v>60194</v>
          </cell>
        </row>
        <row r="724">
          <cell r="B724" t="str">
            <v>Sindicato Nacional de Trabajadores del Centro Nacional de Control del Gas Natural</v>
          </cell>
          <cell r="C724" t="str">
            <v>60258</v>
          </cell>
        </row>
        <row r="725">
          <cell r="B725" t="str">
            <v>Sindicato Nacional de Trabajadores del Fideicomiso Fondo Nacional de Fomento Ejidal</v>
          </cell>
          <cell r="C725" t="str">
            <v>60195</v>
          </cell>
        </row>
        <row r="726">
          <cell r="B726" t="str">
            <v>Sindicato Nacional de Trabajadores del Fondo Nacional de Fomento al Turismo</v>
          </cell>
          <cell r="C726" t="str">
            <v>60196</v>
          </cell>
        </row>
        <row r="727">
          <cell r="B727" t="str">
            <v>Sindicato Nacional de Trabajadores del Instituto de Seguridad y Servicios Sociales de los Trabajadores del Estado</v>
          </cell>
          <cell r="C727" t="str">
            <v>60198</v>
          </cell>
        </row>
        <row r="728">
          <cell r="B728" t="str">
            <v>Sindicato Nacional de Trabajadores del Instituto Mexicano de la Radio</v>
          </cell>
          <cell r="C728" t="str">
            <v>60200</v>
          </cell>
        </row>
        <row r="729">
          <cell r="B729" t="str">
            <v>Sindicato Nacional de Trabajadores del Instituto Mexicano del Petróleo</v>
          </cell>
          <cell r="C729" t="str">
            <v>60278</v>
          </cell>
        </row>
        <row r="730">
          <cell r="B730" t="str">
            <v>Sindicato Nacional de Trabajadores del Instituto Nacional de Bellas Artes y Literatura</v>
          </cell>
          <cell r="C730" t="str">
            <v>60290</v>
          </cell>
        </row>
        <row r="731">
          <cell r="B731" t="str">
            <v>Sindicato Nacional de Trabajadores del Instituto Nacional de Bellas Artes y Literatura 227</v>
          </cell>
          <cell r="C731" t="str">
            <v>60314</v>
          </cell>
        </row>
        <row r="732">
          <cell r="B732" t="str">
            <v>Sindicato Nacional de Trabajadores del Instituto Nacional de Estadística y Geografía</v>
          </cell>
          <cell r="C732" t="str">
            <v>60201</v>
          </cell>
        </row>
        <row r="733">
          <cell r="B733" t="str">
            <v>Sindicato Nacional de Trabajadores del Instituto Nacional de la Infraestructura Física Educativa</v>
          </cell>
          <cell r="C733" t="str">
            <v>60197</v>
          </cell>
        </row>
        <row r="734">
          <cell r="B734" t="str">
            <v>Sindicato Nacional de Trabajadores del Instituto Nacional de las Personas Adultas Mayores</v>
          </cell>
          <cell r="C734" t="str">
            <v>60202</v>
          </cell>
        </row>
        <row r="735">
          <cell r="B735" t="str">
            <v>Sindicato Nacional de Trabajadores del Instituto Nacional del Suelo Sustentable</v>
          </cell>
          <cell r="C735" t="str">
            <v>60169</v>
          </cell>
        </row>
        <row r="736">
          <cell r="B736" t="str">
            <v>Sindicato Nacional de Trabajadores del Seguro Social</v>
          </cell>
          <cell r="C736" t="str">
            <v>60203</v>
          </cell>
        </row>
        <row r="737">
          <cell r="B737" t="str">
            <v>Sindicato Nacional de Trabajadores del Servicio Postal Mexicano “Correos de México”</v>
          </cell>
          <cell r="C737" t="str">
            <v>60204</v>
          </cell>
        </row>
        <row r="738">
          <cell r="B738" t="str">
            <v>Sindicato Nacional de Trabajadores del Sistema Nacional para el Desarrollo Integral de la Familia</v>
          </cell>
          <cell r="C738" t="str">
            <v>60205</v>
          </cell>
        </row>
        <row r="739">
          <cell r="B739" t="str">
            <v>Sindicato Nacional de Trabajadores del Tribunal Federal de Justicia Administrativa</v>
          </cell>
          <cell r="C739" t="str">
            <v>60206</v>
          </cell>
        </row>
        <row r="740">
          <cell r="B740" t="str">
            <v>Sindicato Nacional de Trabajadores Revolucionarios de la Secretaría de Desarrollo Agrario, Territorial y Urbano</v>
          </cell>
          <cell r="C740" t="str">
            <v>60289</v>
          </cell>
        </row>
        <row r="741">
          <cell r="B741" t="str">
            <v>Sindicato Nacional de Trabajadores y Empleados de Servicios en General, Financieros, Similares y Conexos de la República Mexicana</v>
          </cell>
          <cell r="C741" t="str">
            <v>60282</v>
          </cell>
        </row>
        <row r="742">
          <cell r="B742" t="str">
            <v>Sindicato Nacional de Trabajadores, Académicos e Investigadores del Instituto Nacional de Bellas Artes y Literatura</v>
          </cell>
          <cell r="C742" t="str">
            <v>60302</v>
          </cell>
        </row>
        <row r="743">
          <cell r="B743" t="str">
            <v>Sindicato Nacional de Unidad de los Trabajadores de la Secretaría de Comunicaciones y Transportes</v>
          </cell>
          <cell r="C743" t="str">
            <v>60209</v>
          </cell>
        </row>
        <row r="744">
          <cell r="B744" t="str">
            <v>Sindicato Nacional Democrático de Trabajadores de la Secretaría de Cultura.</v>
          </cell>
          <cell r="C744" t="str">
            <v>60308</v>
          </cell>
        </row>
        <row r="745">
          <cell r="B745" t="str">
            <v>Sindicato Nacional Democrático de Trabajadores de la Secretaría de Desarrollo Agrario, Territorial y Urbano</v>
          </cell>
          <cell r="C745" t="str">
            <v>60211</v>
          </cell>
        </row>
        <row r="746">
          <cell r="B746" t="str">
            <v>Sindicato Nacional Democrático de Trabajadores de los Tribunales Agrarios</v>
          </cell>
          <cell r="C746" t="str">
            <v>60212</v>
          </cell>
        </row>
        <row r="747">
          <cell r="B747" t="str">
            <v>Sindicato Nacional Democrático de Trabajadores de SENEAM</v>
          </cell>
          <cell r="C747" t="str">
            <v>60293</v>
          </cell>
        </row>
        <row r="748">
          <cell r="B748" t="str">
            <v>Sindicato Nacional Independiente de los Trabajadores de la Secretaría de Economía</v>
          </cell>
          <cell r="C748" t="str">
            <v>60213</v>
          </cell>
        </row>
        <row r="749">
          <cell r="B749" t="str">
            <v>Sindicato Nacional Independiente de Trabajadores de la Fiscalía General de la Republica</v>
          </cell>
          <cell r="C749" t="str">
            <v>60214</v>
          </cell>
        </row>
        <row r="750">
          <cell r="B750" t="str">
            <v>Sindicato Nacional Independiente de Trabajadores de la Secretaría de Desarrollo Agrario, Territorial y Urbano</v>
          </cell>
          <cell r="C750" t="str">
            <v>60259</v>
          </cell>
        </row>
        <row r="751">
          <cell r="B751" t="str">
            <v>Sindicato Nacional Independiente de Trabajadores de la Secretaría de Desarrollo Social</v>
          </cell>
          <cell r="C751" t="str">
            <v>60215</v>
          </cell>
        </row>
        <row r="752">
          <cell r="B752" t="str">
            <v>Sindicato Nacional Independiente de Trabajadores de la Secretaría de Medio Ambiente y Recursos Naturales</v>
          </cell>
          <cell r="C752" t="str">
            <v>60216</v>
          </cell>
        </row>
        <row r="753">
          <cell r="B753" t="str">
            <v>Sindicato Nacional Independiente de Trabajadores del Instituto Nacional de Bellas Artes y Literatura</v>
          </cell>
          <cell r="C753" t="str">
            <v>60303</v>
          </cell>
        </row>
        <row r="754">
          <cell r="B754" t="str">
            <v>Sindicato Nacional Único y Democrático de los Trabajadores del Banco Nacional de Comercio Exterior</v>
          </cell>
          <cell r="C754" t="str">
            <v>60218</v>
          </cell>
        </row>
        <row r="755">
          <cell r="B755" t="str">
            <v>Sindicato Patrimonio de Trabajadores y Empleados de la Industria</v>
          </cell>
          <cell r="C755" t="str">
            <v>60294</v>
          </cell>
        </row>
        <row r="756">
          <cell r="B756" t="str">
            <v>Sindicato Revolucionario de Trabajadores de la Auditoría Superior de la Federación de la H. Cámara de Diputados</v>
          </cell>
          <cell r="C756" t="str">
            <v>60219</v>
          </cell>
        </row>
        <row r="757">
          <cell r="B757" t="str">
            <v>Sindicato Revolucionario Nacional de Trabajadores de la Secretaría de Comunicaciones y Transportes</v>
          </cell>
          <cell r="C757" t="str">
            <v>60313</v>
          </cell>
        </row>
        <row r="758">
          <cell r="B758" t="str">
            <v>Sindicato Único de Personal Técnico y Administrativo del Centro de Investigaciones Biológicas del Noroeste</v>
          </cell>
          <cell r="C758" t="str">
            <v>60221</v>
          </cell>
        </row>
        <row r="759">
          <cell r="B759" t="str">
            <v>Sindicato Único de Trabajadores Académicos de la Universidad Autónoma Agraria Antonio Narro</v>
          </cell>
          <cell r="C759" t="str">
            <v>60222</v>
          </cell>
        </row>
        <row r="760">
          <cell r="B760" t="str">
            <v>Sindicato Único de Trabajadores de AGROASEMEX, S. A.</v>
          </cell>
          <cell r="C760" t="str">
            <v>60284</v>
          </cell>
        </row>
        <row r="761">
          <cell r="B761" t="str">
            <v>Sindicato Único de Trabajadores de Biológicos y Reactivos</v>
          </cell>
          <cell r="C761" t="str">
            <v>60223</v>
          </cell>
        </row>
        <row r="762">
          <cell r="B762" t="str">
            <v>Sindicato Único de Trabajadores de El Colegio de la Frontera Sur</v>
          </cell>
          <cell r="C762" t="str">
            <v>60224</v>
          </cell>
        </row>
        <row r="763">
          <cell r="B763" t="str">
            <v>Sindicato Único de Trabajadores de El Colegio de México</v>
          </cell>
          <cell r="C763" t="str">
            <v>60234</v>
          </cell>
        </row>
        <row r="764">
          <cell r="B764" t="str">
            <v>Sindicato Único de Trabajadores de la Industria Nuclear</v>
          </cell>
          <cell r="C764" t="str">
            <v>60226</v>
          </cell>
        </row>
        <row r="765">
          <cell r="B765" t="str">
            <v>Sindicato Único de Trabajadores de la Productora Nacional de Biológicos Veterinarios</v>
          </cell>
          <cell r="C765" t="str">
            <v>60227</v>
          </cell>
        </row>
        <row r="766">
          <cell r="B766" t="str">
            <v>Sindicato Único de Trabajadores de la Universidad Autónoma Agraria "Antonio Narro"</v>
          </cell>
          <cell r="C766" t="str">
            <v>60229</v>
          </cell>
        </row>
        <row r="767">
          <cell r="B767" t="str">
            <v>Sindicato Único de Trabajadores de Notimex</v>
          </cell>
          <cell r="C767" t="str">
            <v>60230</v>
          </cell>
        </row>
        <row r="768">
          <cell r="B768" t="str">
            <v>Sindicato Único de Trabajadores del Banco de México</v>
          </cell>
          <cell r="C768" t="str">
            <v>60231</v>
          </cell>
        </row>
        <row r="769">
          <cell r="B769" t="str">
            <v>Sindicato Único de Trabajadores del Centro de Enseñanza Técnica Industrial</v>
          </cell>
          <cell r="C769" t="str">
            <v>60232</v>
          </cell>
        </row>
        <row r="770">
          <cell r="B770" t="str">
            <v>Sindicato Único de Trabajadores del Centro de Investigación y de Estudios Avanzados del Instituto Politécnico Nacional</v>
          </cell>
          <cell r="C770" t="str">
            <v>60233</v>
          </cell>
        </row>
        <row r="771">
          <cell r="B771" t="str">
            <v>Sindicato Único de Trabajadores del Centro de Investigaciones y Estudios Superiores en Antropología Social</v>
          </cell>
          <cell r="C771" t="str">
            <v>60119</v>
          </cell>
        </row>
        <row r="772">
          <cell r="B772" t="str">
            <v>Sindicato Único de Trabajadores del Colegio Nacional de Educación Profesional Técnica</v>
          </cell>
          <cell r="C772" t="str">
            <v>60235</v>
          </cell>
        </row>
        <row r="773">
          <cell r="B773" t="str">
            <v>Sindicato Único de Trabajadores del Fondo de Cultura Económica</v>
          </cell>
          <cell r="C773" t="str">
            <v>60236</v>
          </cell>
        </row>
        <row r="774">
          <cell r="B774" t="str">
            <v>Sindicato Único de Trabajadores del Hospital General "Dr. Manuel Gea González"</v>
          </cell>
          <cell r="C774" t="str">
            <v>60237</v>
          </cell>
        </row>
        <row r="775">
          <cell r="B775" t="str">
            <v>Sindicato Único de Trabajadores del Instituto Mexicano de Cinematografía</v>
          </cell>
          <cell r="C775" t="str">
            <v>60239</v>
          </cell>
        </row>
        <row r="776">
          <cell r="B776" t="str">
            <v>Sindicato Único de Trabajadores del Instituto Mexicano de la Propiedad Industrial</v>
          </cell>
          <cell r="C776" t="str">
            <v>60102</v>
          </cell>
        </row>
        <row r="777">
          <cell r="B777" t="str">
            <v>Sindicato Único de Trabajadores del Instituto Nacional de Bellas Artes y Literatura</v>
          </cell>
          <cell r="C777" t="str">
            <v>60307</v>
          </cell>
        </row>
        <row r="778">
          <cell r="B778" t="str">
            <v>Sindicato Único de Trabajadores del Instituto Nacional de Ciencias Médicas y Nutrición “Salvador Zubirán”</v>
          </cell>
          <cell r="C778" t="str">
            <v>60240</v>
          </cell>
        </row>
        <row r="779">
          <cell r="B779" t="str">
            <v>Sindicato Único de Trabajadores del Instituto Nacional de Pediatría</v>
          </cell>
          <cell r="C779" t="str">
            <v>60241</v>
          </cell>
        </row>
        <row r="780">
          <cell r="B780" t="str">
            <v>Sindicato Único de Trabajadores del Instituto Nacional de Perinatología</v>
          </cell>
          <cell r="C780" t="str">
            <v>60242</v>
          </cell>
        </row>
        <row r="781">
          <cell r="B781" t="str">
            <v>Sindicato Único de Trabajadores Democráticos de la Secretaría de Medio Ambiente y Recursos Naturales</v>
          </cell>
          <cell r="C781" t="str">
            <v>60243</v>
          </cell>
        </row>
        <row r="782">
          <cell r="B782" t="str">
            <v>Sindicato Único de Trabajadores Docentes CONALEP</v>
          </cell>
          <cell r="C782" t="str">
            <v>60244</v>
          </cell>
        </row>
        <row r="783">
          <cell r="B783" t="str">
            <v>Sindicato Único de Trabajadores Docentes del Colegio Nacional de Educación Profesional Técnica en el estado de Oaxaca, SUTDCEO</v>
          </cell>
          <cell r="C783" t="str">
            <v>60287</v>
          </cell>
        </row>
        <row r="784">
          <cell r="B784" t="str">
            <v>Sindicato Único de Trabajadores Electricistas de la República Mexicana (SUTERM)</v>
          </cell>
          <cell r="C784" t="str">
            <v>60245</v>
          </cell>
        </row>
        <row r="785">
          <cell r="B785" t="str">
            <v>Sindicato Único Nacional de los Trabajadores de la Secretaría de Comunicaciones y Transportes</v>
          </cell>
          <cell r="C785" t="str">
            <v>60292</v>
          </cell>
        </row>
        <row r="786">
          <cell r="B786" t="str">
            <v>Sindicato Único Nacional de Trabajadores de Nacional Financiera</v>
          </cell>
          <cell r="C786" t="str">
            <v>60246</v>
          </cell>
        </row>
        <row r="787">
          <cell r="B787" t="str">
            <v>Sindicato Único Nacional de Trabajadores del Banco Nacional de Obras y Servicios Públicos</v>
          </cell>
          <cell r="C787" t="str">
            <v>60248</v>
          </cell>
        </row>
        <row r="788">
          <cell r="B788" t="str">
            <v>Sindicato Único Nacional de Trabajadores del Instituto Nacional de Estadística y Geografía</v>
          </cell>
          <cell r="C788" t="str">
            <v>60249</v>
          </cell>
        </row>
        <row r="789">
          <cell r="B789" t="str">
            <v>Sindicato Unificado de Trabajadores del Centro de Investigación Científica y de Educación Superior de Ensenada</v>
          </cell>
          <cell r="C789" t="str">
            <v>60285</v>
          </cell>
        </row>
        <row r="790">
          <cell r="B790" t="str">
            <v>Sindicato Unificado de Trabajadores del Instituto Nacional de Pediatría</v>
          </cell>
          <cell r="C790" t="str">
            <v>60317</v>
          </cell>
        </row>
        <row r="791">
          <cell r="B791" t="str">
            <v>Sindicato Unión de Trabajadores del Partido de la Revolución Democrática</v>
          </cell>
          <cell r="C791" t="str">
            <v>60312</v>
          </cell>
        </row>
        <row r="792">
          <cell r="B792" t="str">
            <v>Sindicato Unitario de Trabajadores del Instituto Nacional de Astrofísica, Óptica y Electrónica</v>
          </cell>
          <cell r="C792" t="str">
            <v>60252</v>
          </cell>
        </row>
        <row r="793">
          <cell r="B793" t="str">
            <v>Sistema Nacional para el Desarrollo Integral de la Familia</v>
          </cell>
          <cell r="C793" t="str">
            <v>12360</v>
          </cell>
        </row>
        <row r="794">
          <cell r="B794" t="str">
            <v>Sistema Público de Radiodifusión del Estado Mexicano</v>
          </cell>
          <cell r="C794" t="str">
            <v>04430</v>
          </cell>
        </row>
        <row r="795">
          <cell r="B795" t="str">
            <v>Sociedad Hipotecaria Federal, S.N.C.</v>
          </cell>
          <cell r="C795" t="str">
            <v>06820</v>
          </cell>
        </row>
        <row r="796">
          <cell r="B796" t="str">
            <v>Suprema Corte de Justicia de la Nación</v>
          </cell>
          <cell r="C796" t="str">
            <v>03300</v>
          </cell>
        </row>
        <row r="797">
          <cell r="B797" t="str">
            <v>Talleres Gráficos de México</v>
          </cell>
          <cell r="C797" t="str">
            <v>04101</v>
          </cell>
        </row>
        <row r="798">
          <cell r="B798" t="str">
            <v>Tecnológico Nacional de México (*)</v>
          </cell>
          <cell r="C798" t="str">
            <v>11004</v>
          </cell>
        </row>
        <row r="799">
          <cell r="B799" t="str">
            <v>Telecomunicaciones de México</v>
          </cell>
          <cell r="C799" t="str">
            <v>09437</v>
          </cell>
        </row>
        <row r="800">
          <cell r="B800" t="str">
            <v>Televisión Metropolitana, S.A. de C.V.</v>
          </cell>
          <cell r="C800" t="str">
            <v>11425</v>
          </cell>
        </row>
        <row r="801">
          <cell r="B801" t="str">
            <v>Tribunal Electoral del Poder Judicial de la Federación</v>
          </cell>
          <cell r="C801" t="str">
            <v>03100</v>
          </cell>
        </row>
        <row r="802">
          <cell r="B802" t="str">
            <v>Tribunal Federal de Conciliación y Arbitraje</v>
          </cell>
          <cell r="C802" t="str">
            <v>04200</v>
          </cell>
        </row>
        <row r="803">
          <cell r="B803" t="str">
            <v>Tribunal Federal de Justicia Administrativa</v>
          </cell>
          <cell r="C803" t="str">
            <v>32100</v>
          </cell>
        </row>
        <row r="804">
          <cell r="B804" t="str">
            <v>Tribunal Superior Agrario</v>
          </cell>
          <cell r="C804" t="str">
            <v>31100</v>
          </cell>
        </row>
        <row r="805">
          <cell r="B805" t="str">
            <v>Unidad del Sistema para la Carrera de las Maestras y los Maestros</v>
          </cell>
          <cell r="C805" t="str">
            <v>11003</v>
          </cell>
        </row>
        <row r="806">
          <cell r="B806" t="str">
            <v>Universidad Abierta y a Distancia de México (*)</v>
          </cell>
          <cell r="C806" t="str">
            <v>11005</v>
          </cell>
        </row>
        <row r="807">
          <cell r="B807" t="str">
            <v>Universidad Autónoma Agraria Antonio Narro</v>
          </cell>
          <cell r="C807" t="str">
            <v>64100</v>
          </cell>
        </row>
        <row r="808">
          <cell r="B808" t="str">
            <v>Universidad Autónoma Chapingo</v>
          </cell>
          <cell r="C808" t="str">
            <v>29004</v>
          </cell>
        </row>
        <row r="809">
          <cell r="B809" t="str">
            <v>Universidad Autónoma Metropolitana</v>
          </cell>
          <cell r="C809" t="str">
            <v>64300</v>
          </cell>
        </row>
        <row r="810">
          <cell r="B810" t="str">
            <v>Universidad Nacional Autónoma de México</v>
          </cell>
          <cell r="C810" t="str">
            <v>64400</v>
          </cell>
        </row>
        <row r="811">
          <cell r="B811" t="str">
            <v>Universidad Pedagógica Nacional</v>
          </cell>
          <cell r="C811" t="str">
            <v>29010</v>
          </cell>
        </row>
        <row r="812">
          <cell r="B812" t="str">
            <v>XE-IPN Canal 11 (*)</v>
          </cell>
          <cell r="C812" t="str">
            <v>11006</v>
          </cell>
        </row>
        <row r="813">
          <cell r="B813"/>
          <cell r="C813"/>
        </row>
        <row r="814">
          <cell r="B814"/>
          <cell r="C814"/>
        </row>
        <row r="815">
          <cell r="B815"/>
          <cell r="C815"/>
        </row>
        <row r="816">
          <cell r="B816"/>
          <cell r="C816"/>
        </row>
        <row r="817">
          <cell r="B817"/>
          <cell r="C817"/>
        </row>
        <row r="818">
          <cell r="B818"/>
          <cell r="C818"/>
        </row>
        <row r="819">
          <cell r="B819"/>
          <cell r="C819"/>
        </row>
        <row r="820">
          <cell r="B820"/>
          <cell r="C820"/>
        </row>
        <row r="821">
          <cell r="B821"/>
          <cell r="C821"/>
        </row>
        <row r="822">
          <cell r="B822"/>
          <cell r="C822"/>
        </row>
        <row r="823">
          <cell r="B823"/>
          <cell r="C823"/>
        </row>
        <row r="824">
          <cell r="B824"/>
          <cell r="C824"/>
        </row>
        <row r="825">
          <cell r="B825"/>
          <cell r="C825"/>
        </row>
        <row r="826">
          <cell r="B826"/>
          <cell r="C826"/>
        </row>
        <row r="827">
          <cell r="B827"/>
          <cell r="C827"/>
        </row>
        <row r="828">
          <cell r="B828"/>
          <cell r="C828"/>
        </row>
        <row r="829">
          <cell r="B829"/>
          <cell r="C829"/>
        </row>
        <row r="830">
          <cell r="B830"/>
          <cell r="C830"/>
        </row>
        <row r="831">
          <cell r="B831"/>
          <cell r="C831"/>
        </row>
        <row r="832">
          <cell r="B832"/>
          <cell r="C832"/>
        </row>
        <row r="833">
          <cell r="B833"/>
          <cell r="C833"/>
        </row>
        <row r="834">
          <cell r="B834"/>
          <cell r="C834"/>
        </row>
        <row r="835">
          <cell r="B835"/>
          <cell r="C835"/>
        </row>
        <row r="836">
          <cell r="B836"/>
          <cell r="C836"/>
        </row>
        <row r="837">
          <cell r="B837"/>
          <cell r="C837"/>
        </row>
        <row r="838">
          <cell r="B838"/>
          <cell r="C838"/>
        </row>
        <row r="839">
          <cell r="B839"/>
          <cell r="C839"/>
        </row>
        <row r="840">
          <cell r="B840"/>
          <cell r="C840"/>
        </row>
        <row r="841">
          <cell r="B841"/>
          <cell r="C841"/>
        </row>
        <row r="842">
          <cell r="B842"/>
          <cell r="C842"/>
        </row>
        <row r="843">
          <cell r="B843"/>
          <cell r="C843"/>
        </row>
        <row r="844">
          <cell r="B844"/>
          <cell r="C844"/>
        </row>
        <row r="845">
          <cell r="B845"/>
          <cell r="C845"/>
        </row>
        <row r="846">
          <cell r="B846"/>
          <cell r="C846"/>
        </row>
        <row r="847">
          <cell r="B847"/>
          <cell r="C847"/>
        </row>
        <row r="848">
          <cell r="B848"/>
          <cell r="C848"/>
        </row>
        <row r="849">
          <cell r="B849"/>
          <cell r="C849"/>
        </row>
        <row r="850">
          <cell r="B850"/>
          <cell r="C850"/>
        </row>
        <row r="851">
          <cell r="B851"/>
          <cell r="C851"/>
        </row>
        <row r="852">
          <cell r="B852"/>
          <cell r="C852"/>
        </row>
        <row r="853">
          <cell r="B853"/>
          <cell r="C853"/>
        </row>
        <row r="854">
          <cell r="B854"/>
          <cell r="C854"/>
        </row>
        <row r="855">
          <cell r="B855"/>
          <cell r="C855"/>
        </row>
        <row r="856">
          <cell r="B856"/>
          <cell r="C856"/>
        </row>
        <row r="857">
          <cell r="B857"/>
          <cell r="C857"/>
        </row>
        <row r="858">
          <cell r="B858"/>
          <cell r="C858"/>
        </row>
        <row r="859">
          <cell r="B859"/>
          <cell r="C859"/>
        </row>
        <row r="860">
          <cell r="B860"/>
          <cell r="C860"/>
        </row>
        <row r="861">
          <cell r="B861"/>
          <cell r="C861"/>
        </row>
        <row r="862">
          <cell r="B862"/>
          <cell r="C862"/>
        </row>
        <row r="863">
          <cell r="B863"/>
          <cell r="C863"/>
        </row>
        <row r="864">
          <cell r="B864"/>
          <cell r="C864"/>
        </row>
        <row r="865">
          <cell r="B865"/>
          <cell r="C865"/>
        </row>
        <row r="866">
          <cell r="B866"/>
          <cell r="C866"/>
        </row>
        <row r="867">
          <cell r="B867"/>
          <cell r="C867"/>
        </row>
        <row r="868">
          <cell r="B868"/>
          <cell r="C868"/>
        </row>
        <row r="869">
          <cell r="B869"/>
          <cell r="C869"/>
        </row>
      </sheetData>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4-L3FXIV"/>
    </sheetNames>
    <definedNames>
      <definedName name="Macro2"/>
    </definedNames>
    <sheetDataSet>
      <sheetData sheetId="0"/>
      <sheetData sheetId="1">
        <row r="1">
          <cell r="A1" t="str">
            <v>Seleccionar el nombre del sujeto obligado</v>
          </cell>
          <cell r="B1" t="str">
            <v>Cve</v>
          </cell>
        </row>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row r="813">
          <cell r="A813"/>
          <cell r="B813"/>
        </row>
        <row r="814">
          <cell r="A814"/>
          <cell r="B814"/>
        </row>
        <row r="815">
          <cell r="A815"/>
          <cell r="B815"/>
        </row>
        <row r="816">
          <cell r="A816"/>
          <cell r="B816"/>
        </row>
        <row r="817">
          <cell r="A817"/>
          <cell r="B817"/>
        </row>
        <row r="818">
          <cell r="A818"/>
          <cell r="B818"/>
        </row>
        <row r="819">
          <cell r="A819"/>
          <cell r="B819"/>
        </row>
        <row r="820">
          <cell r="A820"/>
          <cell r="B820"/>
        </row>
        <row r="821">
          <cell r="A821"/>
          <cell r="B821"/>
        </row>
        <row r="822">
          <cell r="A822"/>
          <cell r="B822"/>
        </row>
        <row r="823">
          <cell r="A823"/>
          <cell r="B823"/>
        </row>
        <row r="824">
          <cell r="A824"/>
          <cell r="B824"/>
        </row>
        <row r="825">
          <cell r="A825"/>
          <cell r="B825"/>
        </row>
        <row r="826">
          <cell r="A826"/>
          <cell r="B826"/>
        </row>
        <row r="827">
          <cell r="A827"/>
          <cell r="B827"/>
        </row>
        <row r="828">
          <cell r="A828"/>
          <cell r="B828"/>
        </row>
        <row r="829">
          <cell r="A829"/>
          <cell r="B829"/>
        </row>
        <row r="830">
          <cell r="A830"/>
          <cell r="B830"/>
        </row>
        <row r="831">
          <cell r="A831"/>
          <cell r="B831"/>
        </row>
        <row r="832">
          <cell r="A832"/>
          <cell r="B832"/>
        </row>
        <row r="833">
          <cell r="A833"/>
          <cell r="B833"/>
        </row>
        <row r="834">
          <cell r="A834"/>
          <cell r="B834"/>
        </row>
        <row r="835">
          <cell r="A835"/>
          <cell r="B835"/>
        </row>
        <row r="836">
          <cell r="A836"/>
          <cell r="B836"/>
        </row>
        <row r="837">
          <cell r="A837"/>
          <cell r="B837"/>
        </row>
        <row r="838">
          <cell r="A838"/>
          <cell r="B838"/>
        </row>
        <row r="839">
          <cell r="A839"/>
          <cell r="B839"/>
        </row>
        <row r="840">
          <cell r="A840"/>
          <cell r="B840"/>
        </row>
        <row r="841">
          <cell r="A841"/>
          <cell r="B841"/>
        </row>
        <row r="842">
          <cell r="A842"/>
          <cell r="B842"/>
        </row>
        <row r="843">
          <cell r="A843"/>
          <cell r="B843"/>
        </row>
        <row r="844">
          <cell r="A844"/>
          <cell r="B844"/>
        </row>
        <row r="845">
          <cell r="A845"/>
          <cell r="B845"/>
        </row>
        <row r="846">
          <cell r="A846"/>
          <cell r="B846"/>
        </row>
        <row r="847">
          <cell r="A847"/>
          <cell r="B847"/>
        </row>
        <row r="848">
          <cell r="A848"/>
          <cell r="B848"/>
        </row>
        <row r="849">
          <cell r="A849"/>
          <cell r="B849"/>
        </row>
        <row r="850">
          <cell r="A850"/>
          <cell r="B850"/>
        </row>
        <row r="851">
          <cell r="A851"/>
          <cell r="B851"/>
        </row>
        <row r="852">
          <cell r="A852"/>
          <cell r="B852"/>
        </row>
        <row r="853">
          <cell r="A853"/>
          <cell r="B853"/>
        </row>
        <row r="854">
          <cell r="A854"/>
          <cell r="B854"/>
        </row>
        <row r="855">
          <cell r="A855"/>
          <cell r="B855"/>
        </row>
        <row r="856">
          <cell r="A856"/>
          <cell r="B856"/>
        </row>
        <row r="857">
          <cell r="A857"/>
          <cell r="B857"/>
        </row>
        <row r="858">
          <cell r="A858"/>
          <cell r="B858"/>
        </row>
        <row r="859">
          <cell r="A859"/>
          <cell r="B859"/>
        </row>
        <row r="860">
          <cell r="A860"/>
          <cell r="B860"/>
        </row>
        <row r="861">
          <cell r="A861"/>
          <cell r="B861"/>
        </row>
        <row r="862">
          <cell r="A862"/>
          <cell r="B862"/>
        </row>
        <row r="863">
          <cell r="A863"/>
          <cell r="B863"/>
        </row>
        <row r="864">
          <cell r="A864"/>
          <cell r="B864"/>
        </row>
        <row r="865">
          <cell r="A865"/>
          <cell r="B865"/>
        </row>
        <row r="866">
          <cell r="A866"/>
          <cell r="B866"/>
        </row>
        <row r="867">
          <cell r="A867"/>
          <cell r="B867"/>
        </row>
        <row r="868">
          <cell r="A868"/>
          <cell r="B868"/>
        </row>
        <row r="869">
          <cell r="A869"/>
          <cell r="B869"/>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5-L3FXV"/>
    </sheetNames>
    <definedNames>
      <definedName name="Macro2"/>
    </definedNames>
    <sheetDataSet>
      <sheetData sheetId="0"/>
      <sheetData sheetId="1">
        <row r="1">
          <cell r="A1" t="str">
            <v>Seleccionar el nombre del sujeto obligado</v>
          </cell>
          <cell r="B1" t="str">
            <v>Cve</v>
          </cell>
        </row>
        <row r="2">
          <cell r="A2" t="str">
            <v>Administración de los recursos producto de la venta de publicaciones de la Suprema Corte para el financiamiento de nuevas publicaciones y cualquier proyecto de interés para el fideicomitente</v>
          </cell>
          <cell r="B2" t="str">
            <v>03301</v>
          </cell>
        </row>
        <row r="3">
          <cell r="A3" t="str">
            <v>Administración del Patrimonio de la Beneficencia Pública (*)</v>
          </cell>
          <cell r="B3" t="str">
            <v>12001</v>
          </cell>
        </row>
        <row r="4">
          <cell r="A4" t="str">
            <v>Administración del Sistema Portuario Nacional Altamira, S.A. de C.V.</v>
          </cell>
          <cell r="B4" t="str">
            <v>09176</v>
          </cell>
        </row>
        <row r="5">
          <cell r="A5" t="str">
            <v>Administración del Sistema Portuario Nacional Coatzacoalcos, S.A. de C.V.</v>
          </cell>
          <cell r="B5" t="str">
            <v>09183</v>
          </cell>
        </row>
        <row r="6">
          <cell r="A6" t="str">
            <v>Administración del Sistema Portuario Nacional Dos Bocas, S.A. de C.V.</v>
          </cell>
          <cell r="B6" t="str">
            <v>09180</v>
          </cell>
        </row>
        <row r="7">
          <cell r="A7" t="str">
            <v>Administración del Sistema Portuario Nacional Ensenada, S.A. de C.V.</v>
          </cell>
          <cell r="B7" t="str">
            <v>09169</v>
          </cell>
        </row>
        <row r="8">
          <cell r="A8" t="str">
            <v>Administración del Sistema Portuario Nacional Guaymas, S.A. de C.V.</v>
          </cell>
          <cell r="B8" t="str">
            <v>09177</v>
          </cell>
        </row>
        <row r="9">
          <cell r="A9" t="str">
            <v>Administración del Sistema Portuario Nacional Lázaro Cárdenas, S.A. de C.V.</v>
          </cell>
          <cell r="B9" t="str">
            <v>09178</v>
          </cell>
        </row>
        <row r="10">
          <cell r="A10" t="str">
            <v>Administración del Sistema Portuario Nacional Manzanillo, S.A. de C.V.</v>
          </cell>
          <cell r="B10" t="str">
            <v>09179</v>
          </cell>
        </row>
        <row r="11">
          <cell r="A11" t="str">
            <v>Administración del Sistema Portuario Nacional Mazatlán, S.A. de C.V.</v>
          </cell>
          <cell r="B11" t="str">
            <v>09171</v>
          </cell>
        </row>
        <row r="12">
          <cell r="A12" t="str">
            <v>Administración del Sistema Portuario Nacional Progreso, S.A. de C.V.</v>
          </cell>
          <cell r="B12" t="str">
            <v>09172</v>
          </cell>
        </row>
        <row r="13">
          <cell r="A13" t="str">
            <v>Administración del Sistema Portuario Nacional Puerto Chiapas, S.A. de C.V.</v>
          </cell>
          <cell r="B13" t="str">
            <v>09186</v>
          </cell>
        </row>
        <row r="14">
          <cell r="A14" t="str">
            <v>Administración del Sistema Portuario Nacional Puerto Vallarta, S.A. de C.V.</v>
          </cell>
          <cell r="B14" t="str">
            <v>09173</v>
          </cell>
        </row>
        <row r="15">
          <cell r="A15" t="str">
            <v>Administración del Sistema Portuario Nacional Salina Cruz, S.A. de C.V.</v>
          </cell>
          <cell r="B15" t="str">
            <v>09184</v>
          </cell>
        </row>
        <row r="16">
          <cell r="A16" t="str">
            <v>Administración del Sistema Portuario Nacional Tampico, S.A. de C.V.</v>
          </cell>
          <cell r="B16" t="str">
            <v>09181</v>
          </cell>
        </row>
        <row r="17">
          <cell r="A17" t="str">
            <v>Administración del Sistema Portuario Nacional Topolobampo, S.A. de C.V.</v>
          </cell>
          <cell r="B17" t="str">
            <v>09174</v>
          </cell>
        </row>
        <row r="18">
          <cell r="A18" t="str">
            <v>Administración del Sistema Portuario Nacional Tuxpan, S.A. de C.V.</v>
          </cell>
          <cell r="B18" t="str">
            <v>09175</v>
          </cell>
        </row>
        <row r="19">
          <cell r="A19" t="str">
            <v>Administración del Sistema Portuario Nacional Veracruz, S.A. de C.V.</v>
          </cell>
          <cell r="B19" t="str">
            <v>09182</v>
          </cell>
        </row>
        <row r="20">
          <cell r="A20" t="str">
            <v>Aeropuerto Internacional de la Ciudad de México, S.A. de C.V.</v>
          </cell>
          <cell r="B20" t="str">
            <v>09451</v>
          </cell>
        </row>
        <row r="21">
          <cell r="A21" t="str">
            <v>Aeropuerto Internacional Felipe Ángeles, S.A. de C.V.</v>
          </cell>
          <cell r="B21">
            <v>7003</v>
          </cell>
        </row>
        <row r="22">
          <cell r="A22" t="str">
            <v>Aeropuertos y Servicios Auxiliares</v>
          </cell>
          <cell r="B22" t="str">
            <v>09085</v>
          </cell>
        </row>
        <row r="23">
          <cell r="A23" t="str">
            <v>Agencia Espacial Mexicana</v>
          </cell>
          <cell r="B23" t="str">
            <v>09087</v>
          </cell>
        </row>
        <row r="24">
          <cell r="A24" t="str">
            <v>Agencia Federal de Aviación Civil</v>
          </cell>
          <cell r="B24" t="str">
            <v>09012</v>
          </cell>
        </row>
        <row r="25">
          <cell r="A25" t="str">
            <v>Agencia Mexicana de Cooperación Internacional para el Desarrollo (*)</v>
          </cell>
          <cell r="B25" t="str">
            <v>05100</v>
          </cell>
        </row>
        <row r="26">
          <cell r="A26" t="str">
            <v>Agencia Nacional de Aduanas de México</v>
          </cell>
          <cell r="B26" t="str">
            <v>06052</v>
          </cell>
        </row>
        <row r="27">
          <cell r="A27" t="str">
            <v>Agencia Nacional de Seguridad Industrial y de Protección al Medio Ambiente del Sector Hidrocarburos</v>
          </cell>
          <cell r="B27" t="str">
            <v>16211</v>
          </cell>
        </row>
        <row r="28">
          <cell r="A28" t="str">
            <v>Agencia Reguladora del Transporte Ferroviario (*)</v>
          </cell>
          <cell r="B28" t="str">
            <v>09010</v>
          </cell>
        </row>
        <row r="29">
          <cell r="A29" t="str">
            <v>Agroasemex, S.A.</v>
          </cell>
          <cell r="B29" t="str">
            <v>06084</v>
          </cell>
        </row>
        <row r="30">
          <cell r="A30" t="str">
            <v>Almacenadora Sur, S.A.</v>
          </cell>
          <cell r="B30" t="str">
            <v>64405</v>
          </cell>
        </row>
        <row r="31">
          <cell r="A31" t="str">
            <v>Archivo General de la Nación</v>
          </cell>
          <cell r="B31" t="str">
            <v>04950</v>
          </cell>
        </row>
        <row r="32">
          <cell r="A32" t="str">
            <v>Asociación Autónoma del Personal Académico de la Universidad Nacional Autónoma de México</v>
          </cell>
          <cell r="B32" t="str">
            <v>60100</v>
          </cell>
        </row>
        <row r="33">
          <cell r="A33" t="str">
            <v>Asociación Sindical de Oficiales de Máquinas de la Marina Mercante Nacional</v>
          </cell>
          <cell r="B33" t="str">
            <v>60267</v>
          </cell>
        </row>
        <row r="34">
          <cell r="A34" t="str">
            <v>Auditoría Superior de la Federación</v>
          </cell>
          <cell r="B34" t="str">
            <v>01100</v>
          </cell>
        </row>
        <row r="35">
          <cell r="A35" t="str">
            <v>Autoridad Educativa Federal en la Ciudad de México</v>
          </cell>
          <cell r="B35" t="str">
            <v>25101</v>
          </cell>
        </row>
        <row r="36">
          <cell r="A36" t="str">
            <v>Bachillerato general en sus modalidades no escolarizada y mixta</v>
          </cell>
          <cell r="B36" t="str">
            <v>06005</v>
          </cell>
        </row>
        <row r="37">
          <cell r="A37" t="str">
            <v>Bachillerato general en sus modalidades no escolarizada y mixta</v>
          </cell>
          <cell r="B37" t="str">
            <v>11007</v>
          </cell>
        </row>
        <row r="38">
          <cell r="A38" t="str">
            <v>Banco de México</v>
          </cell>
          <cell r="B38" t="str">
            <v>61100</v>
          </cell>
        </row>
        <row r="39">
          <cell r="A39" t="str">
            <v xml:space="preserve">Banco del Bienestar </v>
          </cell>
          <cell r="B39" t="str">
            <v>06800</v>
          </cell>
        </row>
        <row r="40">
          <cell r="A40" t="str">
            <v>Banco Nacional de Comercio Exterior, S.N.C.</v>
          </cell>
          <cell r="B40" t="str">
            <v>06305</v>
          </cell>
        </row>
        <row r="41">
          <cell r="A41" t="str">
            <v>Banco Nacional de Obras y Servicios Públicos, S.N.C.</v>
          </cell>
          <cell r="B41" t="str">
            <v>06320</v>
          </cell>
        </row>
        <row r="42">
          <cell r="A42" t="str">
            <v>Banco Nacional del Ejército, Fuerza Aérea y Armada, S.N.C.</v>
          </cell>
          <cell r="B42" t="str">
            <v>06325</v>
          </cell>
        </row>
        <row r="43">
          <cell r="A43" t="str">
            <v>Cámara de Diputados</v>
          </cell>
          <cell r="B43" t="str">
            <v>01200</v>
          </cell>
        </row>
        <row r="44">
          <cell r="A44" t="str">
            <v>Caminos y Puentes Federales de Ingresos y Servicios Conexos</v>
          </cell>
          <cell r="B44" t="str">
            <v>09120</v>
          </cell>
        </row>
        <row r="45">
          <cell r="A45" t="str">
            <v>Casa de Moneda de México</v>
          </cell>
          <cell r="B45" t="str">
            <v>06363</v>
          </cell>
        </row>
        <row r="46">
          <cell r="A46" t="str">
            <v>Centro de Capacitación Cinematográfica, A.C.</v>
          </cell>
          <cell r="B46" t="str">
            <v>11063</v>
          </cell>
        </row>
        <row r="47">
          <cell r="A47" t="str">
            <v>Centro de Enseñanza Técnica Industrial</v>
          </cell>
          <cell r="B47" t="str">
            <v>11065</v>
          </cell>
        </row>
        <row r="48">
          <cell r="A48" t="str">
            <v>Centro de Estudios para la Preparación y Evaluación Socioeconómica de Proyectos (CEPEP)</v>
          </cell>
          <cell r="B48" t="str">
            <v>06006</v>
          </cell>
        </row>
        <row r="49">
          <cell r="A49" t="str">
            <v>Centro de Ingeniería y Desarrollo Industrial</v>
          </cell>
          <cell r="B49" t="str">
            <v>11121</v>
          </cell>
        </row>
        <row r="50">
          <cell r="A50" t="str">
            <v>Centro de Investigación Científica de Yucatán, A.C.</v>
          </cell>
          <cell r="B50" t="str">
            <v>11108</v>
          </cell>
        </row>
        <row r="51">
          <cell r="A51" t="str">
            <v>Centro de Investigación Científica y de Educación Superior de Ensenada, Baja California</v>
          </cell>
          <cell r="B51" t="str">
            <v>11101</v>
          </cell>
        </row>
        <row r="52">
          <cell r="A52" t="str">
            <v>Centro de Investigación en Alimentación y Desarrollo, A.C.</v>
          </cell>
          <cell r="B52" t="str">
            <v>11083</v>
          </cell>
        </row>
        <row r="53">
          <cell r="A53" t="str">
            <v>Centro de Investigación en Ciencias de Información Geoespacial</v>
          </cell>
          <cell r="B53" t="str">
            <v>11080</v>
          </cell>
        </row>
        <row r="54">
          <cell r="A54" t="str">
            <v>Centro de Investigación en Matemáticas, A.C.</v>
          </cell>
          <cell r="B54" t="str">
            <v>11102</v>
          </cell>
        </row>
        <row r="55">
          <cell r="A55" t="str">
            <v>Centro de Investigación en Materiales Avanzados, S.C.</v>
          </cell>
          <cell r="B55" t="str">
            <v>11088</v>
          </cell>
        </row>
        <row r="56">
          <cell r="A56" t="str">
            <v>Centro de Investigación en Química Aplicada</v>
          </cell>
          <cell r="B56" t="str">
            <v>11111</v>
          </cell>
        </row>
        <row r="57">
          <cell r="A57" t="str">
            <v>Centro de Investigación y Asistencia en Tecnología y Diseño del Estado de Jalisco, A.C.</v>
          </cell>
          <cell r="B57" t="str">
            <v>11103</v>
          </cell>
        </row>
        <row r="58">
          <cell r="A58" t="str">
            <v>Centro de Investigación y de Estudios Avanzados del Instituto Politécnico Nacional</v>
          </cell>
          <cell r="B58" t="str">
            <v>11085</v>
          </cell>
        </row>
        <row r="59">
          <cell r="A59" t="str">
            <v>Centro de Investigación y Desarrollo Tecnológico en Electroquímica, S.C.</v>
          </cell>
          <cell r="B59" t="str">
            <v>11106</v>
          </cell>
        </row>
        <row r="60">
          <cell r="A60" t="str">
            <v>Centro de Investigación y Docencia Económicas, A.C.</v>
          </cell>
          <cell r="B60" t="str">
            <v>11090</v>
          </cell>
        </row>
        <row r="61">
          <cell r="A61" t="str">
            <v>Centro de Investigaciones Biológicas del Noroeste, S.C.</v>
          </cell>
          <cell r="B61" t="str">
            <v>11107</v>
          </cell>
        </row>
        <row r="62">
          <cell r="A62" t="str">
            <v>Centro de Investigaciones en Óptica, A.C.</v>
          </cell>
          <cell r="B62" t="str">
            <v>11110</v>
          </cell>
        </row>
        <row r="63">
          <cell r="A63" t="str">
            <v>Centro de Investigaciones y Estudios Superiores en Antropología Social</v>
          </cell>
          <cell r="B63" t="str">
            <v>11100</v>
          </cell>
        </row>
        <row r="64">
          <cell r="A64" t="str">
            <v>Centro de Producción de Programas Informativos y Especiales (*)</v>
          </cell>
          <cell r="B64" t="str">
            <v>04001</v>
          </cell>
        </row>
        <row r="65">
          <cell r="A65" t="str">
            <v>Centro Federal de Conciliación y Registro Laboral</v>
          </cell>
          <cell r="B65">
            <v>14112</v>
          </cell>
        </row>
        <row r="66">
          <cell r="A66" t="str">
            <v>Centro Nacional de Control de Energía</v>
          </cell>
          <cell r="B66" t="str">
            <v>11205</v>
          </cell>
        </row>
        <row r="67">
          <cell r="A67" t="str">
            <v>Centro Nacional de Control del Gas Natural</v>
          </cell>
          <cell r="B67" t="str">
            <v>18112</v>
          </cell>
        </row>
        <row r="68">
          <cell r="A68" t="str">
            <v>Centro Nacional de Equidad de Género y Salud Reproductiva (*)</v>
          </cell>
          <cell r="B68" t="str">
            <v>12002</v>
          </cell>
        </row>
        <row r="69">
          <cell r="A69" t="str">
            <v>Centro Nacional de Excelencia Tecnológica en Salud (*)</v>
          </cell>
          <cell r="B69" t="str">
            <v>12003</v>
          </cell>
        </row>
        <row r="70">
          <cell r="A70" t="str">
            <v>Centro Nacional de Inteligencia</v>
          </cell>
          <cell r="B70" t="str">
            <v>04100</v>
          </cell>
        </row>
        <row r="71">
          <cell r="A71" t="str">
            <v>Centro Nacional de la Transfusión Sanguínea (*)</v>
          </cell>
          <cell r="B71" t="str">
            <v>12004</v>
          </cell>
        </row>
        <row r="72">
          <cell r="A72" t="str">
            <v>Centro Nacional de Metrología</v>
          </cell>
          <cell r="B72" t="str">
            <v>10095</v>
          </cell>
        </row>
        <row r="73">
          <cell r="A73" t="str">
            <v>Centro Nacional de Prevención de Desastres</v>
          </cell>
          <cell r="B73" t="str">
            <v>04130</v>
          </cell>
        </row>
        <row r="74">
          <cell r="A74" t="str">
            <v>Centro Nacional de Programas Preventivos y Control de Enfermedades (*)</v>
          </cell>
          <cell r="B74" t="str">
            <v>12005</v>
          </cell>
        </row>
        <row r="75">
          <cell r="A75" t="str">
            <v>Centro Nacional de Trasplantes (*)</v>
          </cell>
          <cell r="B75" t="str">
            <v>12006</v>
          </cell>
        </row>
        <row r="76">
          <cell r="A76" t="str">
            <v>Centro Nacional para la Prevención y el Control del VIH/SIDA (*)</v>
          </cell>
          <cell r="B76" t="str">
            <v>12008</v>
          </cell>
        </row>
        <row r="77">
          <cell r="A77" t="str">
            <v>Centro Nacional para la Salud de la Infancia y la Adolescencia (*)</v>
          </cell>
          <cell r="B77" t="str">
            <v>12009</v>
          </cell>
        </row>
        <row r="78">
          <cell r="A78" t="str">
            <v>Centro Regional de Alta Especialidad de Chiapas</v>
          </cell>
          <cell r="B78" t="str">
            <v>12090</v>
          </cell>
        </row>
        <row r="79">
          <cell r="A79" t="str">
            <v>Centros de Integración Juvenil, A.C.</v>
          </cell>
          <cell r="B79" t="str">
            <v>12100</v>
          </cell>
        </row>
        <row r="80">
          <cell r="A80" t="str">
            <v>CFE Telecomunicaciones e Internet para Todos</v>
          </cell>
          <cell r="B80">
            <v>18171</v>
          </cell>
        </row>
        <row r="81">
          <cell r="A81" t="str">
            <v>CIATEC, A.C. "Centro de Innovación Aplicada en Tecnologías Competitivas"</v>
          </cell>
          <cell r="B81" t="str">
            <v>11105</v>
          </cell>
        </row>
        <row r="82">
          <cell r="A82" t="str">
            <v>CIATEQ, A.C. Centro de Tecnología Avanzada</v>
          </cell>
          <cell r="B82" t="str">
            <v>11104</v>
          </cell>
        </row>
        <row r="83">
          <cell r="A83" t="str">
            <v>Colegio de Bachilleres</v>
          </cell>
          <cell r="B83" t="str">
            <v>11115</v>
          </cell>
        </row>
        <row r="84">
          <cell r="A84" t="str">
            <v>Colegio de Postgraduados</v>
          </cell>
          <cell r="B84" t="str">
            <v>08140</v>
          </cell>
        </row>
        <row r="85">
          <cell r="A85" t="str">
            <v>Colegio Nacional de Educación Profesional Técnica</v>
          </cell>
          <cell r="B85" t="str">
            <v>11125</v>
          </cell>
        </row>
        <row r="86">
          <cell r="A86" t="str">
            <v>Colegio Superior Agropecuario del Estado de Guerrero</v>
          </cell>
          <cell r="B86" t="str">
            <v>08609</v>
          </cell>
        </row>
        <row r="87">
          <cell r="A87" t="str">
            <v>Comisión de Apelación y Arbitraje del Deporte (*)</v>
          </cell>
          <cell r="B87" t="str">
            <v>11001</v>
          </cell>
        </row>
        <row r="88">
          <cell r="A88" t="str">
            <v>Comisión de Operación y Fomento de Actividades Académicas del Instituto Politécnico Nacional</v>
          </cell>
          <cell r="B88" t="str">
            <v>11135</v>
          </cell>
        </row>
        <row r="89">
          <cell r="A89" t="str">
            <v>Comisión de Selección del Comité de Participación Ciudadana del Sistema Nacional Anticorrupción(*)</v>
          </cell>
          <cell r="B89" t="str">
            <v>01302</v>
          </cell>
        </row>
        <row r="90">
          <cell r="A90" t="str">
            <v>Comisión Ejecutiva de Atención a Víctimas</v>
          </cell>
          <cell r="B90" t="str">
            <v>00633</v>
          </cell>
        </row>
        <row r="91">
          <cell r="A91" t="str">
            <v>Comisión Federal de Competencia Económica</v>
          </cell>
          <cell r="B91" t="str">
            <v>10111</v>
          </cell>
        </row>
        <row r="92">
          <cell r="A92" t="str">
            <v>Comisión Federal de Electricidad</v>
          </cell>
          <cell r="B92" t="str">
            <v>18164</v>
          </cell>
        </row>
        <row r="93">
          <cell r="A93" t="str">
            <v>Comisión Federal para la Protección contra Riesgos Sanitarios</v>
          </cell>
          <cell r="B93" t="str">
            <v>12151</v>
          </cell>
        </row>
        <row r="94">
          <cell r="A94" t="str">
            <v>Comisión Nacional Bancaria y de Valores</v>
          </cell>
          <cell r="B94" t="str">
            <v>06100</v>
          </cell>
        </row>
        <row r="95">
          <cell r="A95" t="str">
            <v>Comisión Nacional contra las Adicciones (*)</v>
          </cell>
          <cell r="B95" t="str">
            <v>12007</v>
          </cell>
        </row>
        <row r="96">
          <cell r="A96" t="str">
            <v>Comisión Nacional de Acuacultura y Pesca</v>
          </cell>
          <cell r="B96" t="str">
            <v>08197</v>
          </cell>
        </row>
        <row r="97">
          <cell r="A97" t="str">
            <v>Comisión Nacional de Arbitraje Médico</v>
          </cell>
          <cell r="B97" t="str">
            <v>42207</v>
          </cell>
        </row>
        <row r="98">
          <cell r="A98" t="str">
            <v>Comisión Nacional de Áreas Naturales Protegidas</v>
          </cell>
          <cell r="B98" t="str">
            <v>16151</v>
          </cell>
        </row>
        <row r="99">
          <cell r="A99" t="str">
            <v>Comisión Nacional de Bioética (*)</v>
          </cell>
          <cell r="B99" t="str">
            <v>12010</v>
          </cell>
        </row>
        <row r="100">
          <cell r="A100" t="str">
            <v>Comisión Nacional de Búsqueda de Personas (*)</v>
          </cell>
          <cell r="B100" t="str">
            <v>04016</v>
          </cell>
        </row>
        <row r="101">
          <cell r="A101" t="str">
            <v>Comisión Nacional de Cultura Física y Deporte</v>
          </cell>
          <cell r="B101" t="str">
            <v>11131</v>
          </cell>
        </row>
        <row r="102">
          <cell r="A102" t="str">
            <v>Comisión Nacional de Hidrocarburos</v>
          </cell>
          <cell r="B102" t="str">
            <v>18001</v>
          </cell>
        </row>
        <row r="103">
          <cell r="A103" t="str">
            <v>Comisión Nacional de las Zonas Áridas</v>
          </cell>
          <cell r="B103" t="str">
            <v>20090</v>
          </cell>
        </row>
        <row r="104">
          <cell r="A104" t="str">
            <v>Comisión Nacional de Libros de Texto Gratuitos</v>
          </cell>
          <cell r="B104" t="str">
            <v>11137</v>
          </cell>
        </row>
        <row r="105">
          <cell r="A105" t="str">
            <v>Comisión Nacional de los Derechos Humanos</v>
          </cell>
          <cell r="B105" t="str">
            <v>35100</v>
          </cell>
        </row>
        <row r="106">
          <cell r="A106" t="str">
            <v>Comisión Nacional de los Salarios Mínimos</v>
          </cell>
          <cell r="B106" t="str">
            <v>14075</v>
          </cell>
        </row>
        <row r="107">
          <cell r="A107" t="str">
            <v>Comisión Nacional de Mejora Regulatoria</v>
          </cell>
          <cell r="B107" t="str">
            <v>10141</v>
          </cell>
        </row>
        <row r="108">
          <cell r="A108" t="str">
            <v>Comisión Nacional de Seguridad Nuclear y Salvaguardias</v>
          </cell>
          <cell r="B108" t="str">
            <v>18100</v>
          </cell>
        </row>
        <row r="109">
          <cell r="A109" t="str">
            <v>Comisión Nacional de Seguros y Fianzas</v>
          </cell>
          <cell r="B109" t="str">
            <v>06111</v>
          </cell>
        </row>
        <row r="110">
          <cell r="A110" t="str">
            <v>Comisión Nacional de Vivienda</v>
          </cell>
          <cell r="B110" t="str">
            <v>20120</v>
          </cell>
        </row>
        <row r="111">
          <cell r="A111" t="str">
            <v>Comisión Nacional del Agua</v>
          </cell>
          <cell r="B111" t="str">
            <v>16101</v>
          </cell>
        </row>
        <row r="112">
          <cell r="A112" t="str">
            <v>Comisión Nacional del Sistema de Ahorro para el Retiro</v>
          </cell>
          <cell r="B112" t="str">
            <v>06121</v>
          </cell>
        </row>
        <row r="113">
          <cell r="A113" t="str">
            <v>Comisión Nacional Forestal</v>
          </cell>
          <cell r="B113" t="str">
            <v>16161</v>
          </cell>
        </row>
        <row r="114">
          <cell r="A114" t="str">
            <v>Comisión Nacional para el Uso Eficiente de la Energía</v>
          </cell>
          <cell r="B114" t="str">
            <v>18191</v>
          </cell>
        </row>
        <row r="115">
          <cell r="A115" t="str">
            <v>Comisión Nacional para la Mejora Continua de la Educación</v>
          </cell>
          <cell r="B115" t="str">
            <v>11323</v>
          </cell>
        </row>
        <row r="116">
          <cell r="A116" t="str">
            <v>Comisión Nacional para la Protección y Defensa de los Usuarios de Servicios Financieros</v>
          </cell>
          <cell r="B116" t="str">
            <v>06370</v>
          </cell>
        </row>
        <row r="117">
          <cell r="A117" t="str">
            <v>Comisión Nacional para Prevenir y Erradicar la Violencia Contra las Mujeres (*)</v>
          </cell>
          <cell r="B117" t="str">
            <v>04002</v>
          </cell>
        </row>
        <row r="118">
          <cell r="A118" t="str">
            <v>Comisión Reguladora de Energía</v>
          </cell>
          <cell r="B118" t="str">
            <v>18111</v>
          </cell>
        </row>
        <row r="119">
          <cell r="A119" t="str">
            <v>Comité de Participación Ciudadana del Sistema Nacional Anticorrupción</v>
          </cell>
          <cell r="B119">
            <v>47002</v>
          </cell>
        </row>
        <row r="120">
          <cell r="A120" t="str">
            <v>Comité Nacional para el Desarrollo Sustentable de la Caña de Azúcar (*)</v>
          </cell>
          <cell r="B120" t="str">
            <v>08001</v>
          </cell>
        </row>
        <row r="121">
          <cell r="A121" t="str">
            <v>Compañía Mexicana de Exploraciones, S.A. de C.V.</v>
          </cell>
          <cell r="B121" t="str">
            <v>18200</v>
          </cell>
        </row>
        <row r="122">
          <cell r="A122" t="str">
            <v>Compañía Operadora del Centro Cultural y Turístico de Tijuana, S.A. de C.V.</v>
          </cell>
          <cell r="B122" t="str">
            <v>11148</v>
          </cell>
        </row>
        <row r="123">
          <cell r="A123" t="str">
            <v>Complemento del Préstamo Especial para el Ahorro (PEA) y préstamos de corto y mediano plazo para jubilados bajo el plan de beneficio definido</v>
          </cell>
          <cell r="B123" t="str">
            <v>06781</v>
          </cell>
        </row>
        <row r="124">
          <cell r="A124" t="str">
            <v>CONADE-Fideicomiso de inversión y administración (FINDEPO)</v>
          </cell>
          <cell r="B124" t="str">
            <v>11237</v>
          </cell>
        </row>
        <row r="125">
          <cell r="A125" t="str">
            <v>Consejería Jurídica del Ejecutivo Federal</v>
          </cell>
          <cell r="B125" t="str">
            <v>02200</v>
          </cell>
        </row>
        <row r="126">
          <cell r="A126" t="str">
            <v>Consejo de la Judicatura Federal</v>
          </cell>
          <cell r="B126" t="str">
            <v>03200</v>
          </cell>
        </row>
        <row r="127">
          <cell r="A127" t="str">
            <v>Consejo de Promoción Turística de México, S.A. de C. V.</v>
          </cell>
          <cell r="B127">
            <v>21355</v>
          </cell>
        </row>
        <row r="128">
          <cell r="A128" t="str">
            <v>Consejo Nacional de Ciencia y Tecnología</v>
          </cell>
          <cell r="B128" t="str">
            <v>11112</v>
          </cell>
        </row>
        <row r="129">
          <cell r="A129" t="str">
            <v>Consejo Nacional de Evaluación de la Política de Desarrollo Social</v>
          </cell>
          <cell r="B129" t="str">
            <v>20237</v>
          </cell>
        </row>
        <row r="130">
          <cell r="A130" t="str">
            <v>Consejo Nacional de Fomento Educativo</v>
          </cell>
          <cell r="B130" t="str">
            <v>11150</v>
          </cell>
        </row>
        <row r="131">
          <cell r="A131" t="str">
            <v>Consejo Nacional para el Desarrollo y la Inclusión de las Personas con Discapacidad</v>
          </cell>
          <cell r="B131" t="str">
            <v>00634</v>
          </cell>
        </row>
        <row r="132">
          <cell r="A132" t="str">
            <v>Consejo Nacional para Prevenir la Discriminación</v>
          </cell>
          <cell r="B132" t="str">
            <v>04410</v>
          </cell>
        </row>
        <row r="133">
          <cell r="A133" t="str">
            <v>Conservaduría de Palacio Nacional</v>
          </cell>
          <cell r="B133" t="str">
            <v>02101</v>
          </cell>
        </row>
        <row r="134">
          <cell r="A134" t="str">
            <v>Contrato de fideicomiso con número 108601 con el Banco Nacional del Ejército, Fuerza Aérea y Armada, S.N.C. (BANJERCITO), para la administración del Fondo por concepto de las aportaciones para el cumplimiento del programa del pasivo laboral</v>
          </cell>
          <cell r="B134" t="str">
            <v>22201</v>
          </cell>
        </row>
        <row r="135">
          <cell r="A135" t="str">
            <v>Contrato de mandato para el pago de haberes de retiro, pensiones y compensaciones</v>
          </cell>
          <cell r="B135" t="str">
            <v>07151</v>
          </cell>
        </row>
        <row r="136">
          <cell r="A136" t="str">
            <v>Contrato especifico abierto para la construcción y suministro de remolcadores, chalanes y embarcaciones multipropósito para la flota menor de Pemex Refinación</v>
          </cell>
          <cell r="B136" t="str">
            <v>18681</v>
          </cell>
        </row>
        <row r="137">
          <cell r="A137" t="str">
            <v>Convenio específico para la operación y desarrollo del Programa SEPA-Ingles</v>
          </cell>
          <cell r="B137" t="str">
            <v>11010</v>
          </cell>
        </row>
        <row r="138">
          <cell r="A138" t="str">
            <v>Coordinación General @prende.mx (*)</v>
          </cell>
          <cell r="B138" t="str">
            <v>11002</v>
          </cell>
        </row>
        <row r="139">
          <cell r="A139" t="str">
            <v>Coordinación General de la Comisión Mexicana de Ayuda a Refugiados</v>
          </cell>
          <cell r="B139" t="str">
            <v>04220</v>
          </cell>
        </row>
        <row r="140">
          <cell r="A140" t="str">
            <v>Coordinación Nacional Antisecuestro (*)</v>
          </cell>
          <cell r="B140" t="str">
            <v>04003</v>
          </cell>
        </row>
        <row r="141">
          <cell r="A141" t="str">
            <v>Coordinación Nacional de Becas para el Bienestar Benito Juárez</v>
          </cell>
          <cell r="B141" t="str">
            <v>20001</v>
          </cell>
        </row>
        <row r="142">
          <cell r="A142" t="str">
            <v>Coordinación para la Atención Integral de la Migración en la Frontera Sur (*)</v>
          </cell>
          <cell r="B142" t="str">
            <v>04004</v>
          </cell>
        </row>
        <row r="143">
          <cell r="A143" t="str">
            <v>Corporación Mexicana de Investigación en Materiales, S.A. de C.V.</v>
          </cell>
          <cell r="B143" t="str">
            <v>11163</v>
          </cell>
        </row>
        <row r="144">
          <cell r="A144" t="str">
            <v>Corredor Interoceánico del Istmo deTehuantepec</v>
          </cell>
          <cell r="B144" t="str">
            <v>09008</v>
          </cell>
        </row>
        <row r="145">
          <cell r="A145" t="str">
            <v>Diconsa, S.A. de C.V.</v>
          </cell>
          <cell r="B145" t="str">
            <v>20150</v>
          </cell>
        </row>
        <row r="146">
          <cell r="A146" t="str">
            <v>Educal, S.A. de C.V.</v>
          </cell>
          <cell r="B146" t="str">
            <v>11186</v>
          </cell>
        </row>
        <row r="147">
          <cell r="A147" t="str">
            <v>El 0.136 por ciento de la RFP</v>
          </cell>
          <cell r="B147" t="str">
            <v>06007</v>
          </cell>
        </row>
        <row r="148">
          <cell r="A148" t="str">
            <v>El Colegio de la Frontera Norte, A.C.</v>
          </cell>
          <cell r="B148" t="str">
            <v>11075</v>
          </cell>
        </row>
        <row r="149">
          <cell r="A149" t="str">
            <v>El Colegio de la Frontera Sur</v>
          </cell>
          <cell r="B149" t="str">
            <v>11109</v>
          </cell>
        </row>
        <row r="150">
          <cell r="A150" t="str">
            <v>El Colegio de México, A.C.</v>
          </cell>
          <cell r="B150" t="str">
            <v>11120</v>
          </cell>
        </row>
        <row r="151">
          <cell r="A151" t="str">
            <v>El Colegio de Michoacán, A.C.</v>
          </cell>
          <cell r="B151" t="str">
            <v>11187</v>
          </cell>
        </row>
        <row r="152">
          <cell r="A152" t="str">
            <v>El Colegio de San Luis, A.C.</v>
          </cell>
          <cell r="B152" t="str">
            <v>53123</v>
          </cell>
        </row>
        <row r="153">
          <cell r="A153" t="str">
            <v>Estudios Churubusco Azteca, S.A.</v>
          </cell>
          <cell r="B153" t="str">
            <v>11195</v>
          </cell>
        </row>
        <row r="154">
          <cell r="A154" t="str">
            <v>Exportadora de Sal, S.A. de C.V.</v>
          </cell>
          <cell r="B154" t="str">
            <v>10101</v>
          </cell>
        </row>
        <row r="155">
          <cell r="A155" t="str">
            <v>Extinta Luz y Fuerza del Centro</v>
          </cell>
          <cell r="B155" t="str">
            <v>06814</v>
          </cell>
        </row>
        <row r="156">
          <cell r="A156" t="str">
            <v>F/11025590 (Antes 4483-0) "Durango-Yerbanis"</v>
          </cell>
          <cell r="B156" t="str">
            <v>09123</v>
          </cell>
        </row>
        <row r="157">
          <cell r="A157" t="str">
            <v>F/1516 ATM (Antes 639-00-5) Tijuana-Tecate</v>
          </cell>
          <cell r="B157" t="str">
            <v>09127</v>
          </cell>
        </row>
        <row r="158">
          <cell r="A158" t="str">
            <v>F/21935-2 "Kantunil-Cancún"</v>
          </cell>
          <cell r="B158" t="str">
            <v>09124</v>
          </cell>
        </row>
        <row r="159">
          <cell r="A159" t="str">
            <v>F/31293-4 Libramiento Oriente de San Luis Potosí</v>
          </cell>
          <cell r="B159" t="str">
            <v>09122</v>
          </cell>
        </row>
        <row r="160">
          <cell r="A160" t="str">
            <v>F/689 San Martín Texmelucan-Tlaxcala-El Molinito</v>
          </cell>
          <cell r="B160" t="str">
            <v>09131</v>
          </cell>
        </row>
        <row r="161">
          <cell r="A161" t="str">
            <v>Ferrocarril del Istmo de Tehuantepec, S.A. de C.V.</v>
          </cell>
          <cell r="B161" t="str">
            <v>09189</v>
          </cell>
        </row>
        <row r="162">
          <cell r="A162" t="str">
            <v>Ferrocarriles Nacionales de México</v>
          </cell>
          <cell r="B162" t="str">
            <v>06815</v>
          </cell>
        </row>
        <row r="163">
          <cell r="A163" t="str">
            <v>Fi+A2:A300deicomiso irrevocable de inversión y administración para el pago de pensiones y jubilaciones, F/10045</v>
          </cell>
          <cell r="B163" t="str">
            <v>06801</v>
          </cell>
        </row>
        <row r="164">
          <cell r="A164" t="str">
            <v>Fid. 122.- Benjamín Hill Trabajadores F.F.C.C. Sonora-Baja California</v>
          </cell>
          <cell r="B164" t="str">
            <v>09003</v>
          </cell>
        </row>
        <row r="165">
          <cell r="A165" t="str">
            <v>Fid. 1327.- Gobierno Federal, Programa de vivienda para magistrados y jueces del Poder Judicial Federal</v>
          </cell>
          <cell r="B165" t="str">
            <v>06008</v>
          </cell>
        </row>
        <row r="166">
          <cell r="A166" t="str">
            <v>Fid. 2065.- Plan de pensiones de los jubilados de BANOBRAS</v>
          </cell>
          <cell r="B166" t="str">
            <v>06322</v>
          </cell>
        </row>
        <row r="167">
          <cell r="A167" t="str">
            <v>Fid. 2160 Fondo de pensiones de contribución definida</v>
          </cell>
          <cell r="B167" t="str">
            <v>06323</v>
          </cell>
        </row>
        <row r="168">
          <cell r="A168" t="str">
            <v>Fid. 285.-Promotora de desarrollo urbano.- Fraccionamiento Bosques del Valle Coacalco</v>
          </cell>
          <cell r="B168" t="str">
            <v>06003</v>
          </cell>
        </row>
        <row r="169">
          <cell r="A169" t="str">
            <v>Fid. 294.- Colonia Petrolera José Escandón</v>
          </cell>
          <cell r="B169" t="str">
            <v>18672</v>
          </cell>
        </row>
        <row r="170">
          <cell r="A170" t="str">
            <v>Fid. 351.- Unidad Morazán</v>
          </cell>
          <cell r="B170" t="str">
            <v>06001</v>
          </cell>
        </row>
        <row r="171">
          <cell r="A171" t="str">
            <v>Fideicomiso 11029386 (antes SM940243) Gómez Palacio-Cuencamé-Yerbanis</v>
          </cell>
          <cell r="B171" t="str">
            <v>09132</v>
          </cell>
        </row>
        <row r="172">
          <cell r="A172" t="str">
            <v>Fideicomiso 14780-8 Fondo Nacional para Escuelas de Calidad</v>
          </cell>
          <cell r="B172" t="str">
            <v>11019</v>
          </cell>
        </row>
        <row r="173">
          <cell r="A173" t="str">
            <v>Fideicomiso 148687 "Fondo para préstamos a corto plazo para apoyar a los trabajadores de CAPUFE en casos de contingencia"</v>
          </cell>
          <cell r="B173" t="str">
            <v>09126</v>
          </cell>
        </row>
        <row r="174">
          <cell r="A174" t="str">
            <v>Fideicomiso 1725-1-Para integrar diversos fondos (Patrimonial)</v>
          </cell>
          <cell r="B174" t="str">
            <v>11091</v>
          </cell>
        </row>
        <row r="175">
          <cell r="A175" t="str">
            <v>Fideicomiso 1936 Fondo Nacional de Infraestructura</v>
          </cell>
          <cell r="B175" t="str">
            <v>06321</v>
          </cell>
        </row>
        <row r="176">
          <cell r="A176" t="str">
            <v>Fideicomiso 2003 "Fondo de Desastres Naturales"</v>
          </cell>
          <cell r="B176" t="str">
            <v>06010</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de Abandono Ek Balam</v>
          </cell>
          <cell r="B182">
            <v>18586</v>
          </cell>
        </row>
        <row r="183">
          <cell r="A183" t="str">
            <v>Fideicomiso de administración de gastos previos</v>
          </cell>
          <cell r="B183" t="str">
            <v>18167</v>
          </cell>
        </row>
        <row r="184">
          <cell r="A184" t="str">
            <v>Fideicomiso de administración de teatros y salas de espectáculos IMSS</v>
          </cell>
          <cell r="B184" t="str">
            <v>00642</v>
          </cell>
        </row>
        <row r="185">
          <cell r="A185" t="str">
            <v>Fideicomiso de administración e inversión para el establecimiento y operación de los fondos de apoyo a la investigación científica y desarrollo tecnológico del INIFAP</v>
          </cell>
          <cell r="B185" t="str">
            <v>08171</v>
          </cell>
        </row>
        <row r="186">
          <cell r="A186" t="str">
            <v>Fideicomiso de administración e Inversión para el manejo del fondo de ahorro de los trabajadores del Fondo de Cultura Económica</v>
          </cell>
          <cell r="B186" t="str">
            <v>11250</v>
          </cell>
        </row>
        <row r="187">
          <cell r="A187" t="str">
            <v>Fideicomiso de administración e inversión para pensiones de los trabajadores</v>
          </cell>
          <cell r="B187" t="str">
            <v>14221</v>
          </cell>
        </row>
        <row r="188">
          <cell r="A188" t="str">
            <v>Fideicomiso de administración para el otorgamiento y primas de antigüedad</v>
          </cell>
          <cell r="B188" t="str">
            <v>06802</v>
          </cell>
        </row>
        <row r="189">
          <cell r="A189" t="str">
            <v>Fideicomiso de administración y garantía complementaria Fondo 95</v>
          </cell>
          <cell r="B189" t="str">
            <v>15001</v>
          </cell>
        </row>
        <row r="190">
          <cell r="A190" t="str">
            <v>Fideicomiso de Administración y Pago CENAGAS-BANCOMEXT número 10637</v>
          </cell>
          <cell r="B190">
            <v>18114</v>
          </cell>
        </row>
        <row r="191">
          <cell r="A191" t="str">
            <v>Fideicomiso de Administración y Pago Número 80775</v>
          </cell>
          <cell r="B191" t="str">
            <v>06106</v>
          </cell>
        </row>
        <row r="192">
          <cell r="A192" t="str">
            <v>Fideicomiso de administración y traslativo de dominio (Obras de Infraestructura para el Sistema Eléctrico Federal)</v>
          </cell>
          <cell r="B192" t="str">
            <v>18168</v>
          </cell>
        </row>
        <row r="193">
          <cell r="A193" t="str">
            <v>Fideicomiso de administración, inversión y pago número 013 ANP Valle de Bravo</v>
          </cell>
          <cell r="B193" t="str">
            <v>16152</v>
          </cell>
        </row>
        <row r="194">
          <cell r="A194" t="str">
            <v>Fideicomiso de apoyo a deudos de militares fallecidos o a militares que hayan adquirido una inutilidad en primera categoría en actos del servicio considerado de alto riesgo</v>
          </cell>
          <cell r="B194" t="str">
            <v>07001</v>
          </cell>
        </row>
        <row r="195">
          <cell r="A195" t="str">
            <v>Fideicomiso de apoyo a la investigación científica y desarrollo tecnológico del Colegio de Postgraduados</v>
          </cell>
          <cell r="B195" t="str">
            <v>08141</v>
          </cell>
        </row>
        <row r="196">
          <cell r="A196" t="str">
            <v>Fideicomiso de apoyo a las exportaciones FIDAPEX</v>
          </cell>
          <cell r="B196" t="str">
            <v>06314</v>
          </cell>
        </row>
        <row r="197">
          <cell r="A197" t="str">
            <v>Fideicomiso de apoyo a los propietarios rurales en Chiapas (FIAPAR)</v>
          </cell>
          <cell r="B197" t="str">
            <v>15002</v>
          </cell>
        </row>
        <row r="198">
          <cell r="A198" t="str">
            <v>Fideicomiso de apoyos médicos complementarios y de apoyo económico extraordinario para los servidores públicos del Poder Judicial de la Federación, con excepción de los de la Suprema Corte de Justicia de la Nación</v>
          </cell>
          <cell r="B198" t="str">
            <v>03102</v>
          </cell>
        </row>
        <row r="199">
          <cell r="A199" t="str">
            <v>Fideicomiso de beneficios sociales (FIBESO)</v>
          </cell>
          <cell r="B199" t="str">
            <v>00643</v>
          </cell>
        </row>
        <row r="200">
          <cell r="A200" t="str">
            <v>Fideicomiso de capital emprendedor</v>
          </cell>
          <cell r="B200" t="str">
            <v>06783</v>
          </cell>
        </row>
        <row r="201">
          <cell r="A201" t="str">
            <v>Fideicomiso de contragarantía para el financiamiento empresarial</v>
          </cell>
          <cell r="B201" t="str">
            <v>06784</v>
          </cell>
        </row>
        <row r="202">
          <cell r="A202" t="str">
            <v>Fideicomiso de Defensa Legal y Asistencia Legal</v>
          </cell>
          <cell r="B202" t="str">
            <v>06795</v>
          </cell>
        </row>
        <row r="203">
          <cell r="A203" t="str">
            <v>Fideicomiso de Fomento Industrial LANFI</v>
          </cell>
          <cell r="B203">
            <v>10002</v>
          </cell>
        </row>
        <row r="204">
          <cell r="A204" t="str">
            <v>Fideicomiso de Fomento Minero</v>
          </cell>
          <cell r="B204" t="str">
            <v>10102</v>
          </cell>
        </row>
        <row r="205">
          <cell r="A205" t="str">
            <v>Fideicomiso de Formación y Capacitación para el Personal de la Marina Mercante Nacional</v>
          </cell>
          <cell r="B205" t="str">
            <v>09225</v>
          </cell>
        </row>
        <row r="206">
          <cell r="A206" t="str">
            <v>Fideicomiso de inversión y administración de primas de antigüedad de los trabajadores</v>
          </cell>
          <cell r="B206" t="str">
            <v>14222</v>
          </cell>
        </row>
        <row r="207">
          <cell r="A207" t="str">
            <v>Fideicomiso de investigación científica y desarrollo tecnológico No. 1750-2</v>
          </cell>
          <cell r="B207" t="str">
            <v>11291</v>
          </cell>
        </row>
        <row r="208">
          <cell r="A208" t="str">
            <v>Fideicomiso de investigación para el desarrollo del programa de aprovechamiento del atún y protección de delfines y otros en torno a especies acuáticas protegidas</v>
          </cell>
          <cell r="B208" t="str">
            <v>08200</v>
          </cell>
        </row>
        <row r="209">
          <cell r="A209" t="str">
            <v>Fideicomiso de la Comisión Nacional de Hidrocarburos</v>
          </cell>
          <cell r="B209" t="str">
            <v>18002</v>
          </cell>
        </row>
        <row r="210">
          <cell r="A210" t="str">
            <v>Fideicomiso de la Comisión Reguladora de Energía</v>
          </cell>
          <cell r="B210" t="str">
            <v>18113</v>
          </cell>
        </row>
        <row r="211">
          <cell r="A211" t="str">
            <v>Fideicomiso de los Sistemas Normalizado de Competencia Laboral y de Certificación de Competencia Laboral</v>
          </cell>
          <cell r="B211" t="str">
            <v>11225</v>
          </cell>
        </row>
        <row r="212">
          <cell r="A212" t="str">
            <v>Fideicomiso de Microcréditos para el Bienestar</v>
          </cell>
          <cell r="B212">
            <v>10006</v>
          </cell>
        </row>
        <row r="213">
          <cell r="A213" t="str">
            <v>Fideicomiso de obligaciones laborales del CIMAT</v>
          </cell>
          <cell r="B213" t="str">
            <v>11302</v>
          </cell>
        </row>
        <row r="214">
          <cell r="A214" t="str">
            <v>Fideicomiso de pensiones del sistema BANRURAL</v>
          </cell>
          <cell r="B214" t="str">
            <v>06821</v>
          </cell>
        </row>
        <row r="215">
          <cell r="A215" t="str">
            <v>Fideicomiso de pensiones, del Fondo de Garantía y Fomento para la Agricultura, Ganadería y Avicultura</v>
          </cell>
          <cell r="B215" t="str">
            <v>06604</v>
          </cell>
        </row>
        <row r="216">
          <cell r="A216" t="str">
            <v>Fideicomiso de proyectos de investigación del Centro de Investigación Científica y de Educación Superior de Ensenada, B.C.</v>
          </cell>
          <cell r="B216" t="str">
            <v>11201</v>
          </cell>
        </row>
        <row r="217">
          <cell r="A217" t="str">
            <v>Fideicomiso de reserva para el pago de pensiones o jubilaciones y primas de antigüedad</v>
          </cell>
          <cell r="B217" t="str">
            <v>21163</v>
          </cell>
        </row>
        <row r="218">
          <cell r="A218" t="str">
            <v>Fideicomiso de Riesgo Compartido</v>
          </cell>
          <cell r="B218" t="str">
            <v>08331</v>
          </cell>
        </row>
        <row r="219">
          <cell r="A219" t="str">
            <v>Fideicomiso del fondo de cobertura social de telecomunicaciones</v>
          </cell>
          <cell r="B219" t="str">
            <v>09005</v>
          </cell>
        </row>
        <row r="220">
          <cell r="A220" t="str">
            <v>Fideicomiso del Programa de escuelas de excelencia para abatir el rezago educativo</v>
          </cell>
          <cell r="B220" t="str">
            <v>11011</v>
          </cell>
        </row>
        <row r="221">
          <cell r="A221" t="str">
            <v>Fideicomiso del Programa Nacional Financiero al Microempresario</v>
          </cell>
          <cell r="B221" t="str">
            <v>10003</v>
          </cell>
        </row>
        <row r="222">
          <cell r="A222" t="str">
            <v>Fideicomiso DIF-Bosques de las Lomas</v>
          </cell>
          <cell r="B222" t="str">
            <v>12013</v>
          </cell>
        </row>
        <row r="223">
          <cell r="A223" t="str">
            <v>Fideicomiso E-México</v>
          </cell>
          <cell r="B223" t="str">
            <v>09006</v>
          </cell>
        </row>
        <row r="224">
          <cell r="A224" t="str">
            <v>Fideicomiso fondo de apoyo a los trabajadores de confianza de la Comisión Nacional Bancaria y de Valores</v>
          </cell>
          <cell r="B224" t="str">
            <v>06201</v>
          </cell>
        </row>
        <row r="225">
          <cell r="A225" t="str">
            <v>Fideicomiso Fondo de Apoyo a Municipios</v>
          </cell>
          <cell r="B225" t="str">
            <v>06324</v>
          </cell>
        </row>
        <row r="226">
          <cell r="A226" t="str">
            <v>Fideicomiso fondo de estabilización de los ingresos presupuestarios</v>
          </cell>
          <cell r="B226" t="str">
            <v>06011</v>
          </cell>
        </row>
        <row r="227">
          <cell r="A227" t="str">
            <v>Fideicomiso fondo de inversión y estímulos al cine (FIDECINE)</v>
          </cell>
          <cell r="B227" t="str">
            <v>11313</v>
          </cell>
        </row>
        <row r="228">
          <cell r="A228" t="str">
            <v>Fideicomiso fondo de investigación científica y desarrollo tecnológico del IPN</v>
          </cell>
          <cell r="B228" t="str">
            <v>11172</v>
          </cell>
        </row>
        <row r="229">
          <cell r="A229" t="str">
            <v>Fideicomiso Fondo Nacional de Fomento Ejidal</v>
          </cell>
          <cell r="B229" t="str">
            <v>15100</v>
          </cell>
        </row>
        <row r="230">
          <cell r="A230" t="str">
            <v>Fideicomiso Fondo Nacional de Habitaciones Populares</v>
          </cell>
          <cell r="B230" t="str">
            <v>20285</v>
          </cell>
        </row>
        <row r="231">
          <cell r="A231" t="str">
            <v>Fideicomiso fondo para la producción cinematográfica de calidad (FOPROCINE)</v>
          </cell>
          <cell r="B231" t="str">
            <v>11314</v>
          </cell>
        </row>
        <row r="232">
          <cell r="A232" t="str">
            <v>Fideicomiso irrevocable de administración "Centro Cultural Santo Domingo", Oaxaca</v>
          </cell>
          <cell r="B232" t="str">
            <v>11012</v>
          </cell>
        </row>
        <row r="233">
          <cell r="A233" t="str">
            <v>Fideicomiso irrevocable de administración e inversión del fondo de pensiones o jubilaciones o primas de antigüedad de los trabajadores del Banco Nacional del Ejército, Fuerza Aérea y Armada, S.N.C.</v>
          </cell>
          <cell r="B233" t="str">
            <v>06326</v>
          </cell>
        </row>
        <row r="234">
          <cell r="A234" t="str">
            <v>Fideicomiso irrevocable de administración e inversión Niña del Milenio</v>
          </cell>
          <cell r="B234" t="str">
            <v>00645</v>
          </cell>
        </row>
        <row r="235">
          <cell r="A235" t="str">
            <v>Fideicomiso irrevocable de administración 'Museo Regional de Guadalupe', Zacatecas</v>
          </cell>
          <cell r="B235" t="str">
            <v>11153</v>
          </cell>
        </row>
        <row r="236">
          <cell r="A236" t="str">
            <v>Fideicomiso irrevocable de administración y fuente de pago número CIB/2064</v>
          </cell>
          <cell r="B236" t="str">
            <v>09128</v>
          </cell>
        </row>
        <row r="237">
          <cell r="A237" t="str">
            <v>Fideicomiso irrevocable de administración y fuente de pago, No. 1928.- para apoyar el proyecto de saneamiento del Valle de México</v>
          </cell>
          <cell r="B237" t="str">
            <v>16102</v>
          </cell>
        </row>
        <row r="238">
          <cell r="A238" t="str">
            <v>Fideicomiso irrevocable de administración y fuente de pago, No. 1928.- para apoyar el proyecto de saneamiento del Valle de México</v>
          </cell>
          <cell r="B238" t="str">
            <v>16102</v>
          </cell>
        </row>
        <row r="239">
          <cell r="A239" t="str">
            <v>Fideicomiso Irrevocable de Inversión y Garantía Ingenio Mante Pensionados número 46645-0</v>
          </cell>
          <cell r="B239" t="str">
            <v>06831</v>
          </cell>
        </row>
        <row r="240">
          <cell r="A240" t="str">
            <v>Fideicomiso Museo de Arte Popular Mexicano</v>
          </cell>
          <cell r="B240" t="str">
            <v>11144</v>
          </cell>
        </row>
        <row r="241">
          <cell r="A241" t="str">
            <v>Fideicomiso para administrar el fondo de pensiones de FOPPAZ</v>
          </cell>
          <cell r="B241" t="str">
            <v>06822</v>
          </cell>
        </row>
        <row r="242">
          <cell r="A242" t="str">
            <v>Fideicomiso para administrar el fondo de pensiones y gastos médicos de BANPESCA</v>
          </cell>
          <cell r="B242" t="str">
            <v>06823</v>
          </cell>
        </row>
        <row r="243">
          <cell r="A243" t="str">
            <v>Fideicomiso para administrar el fondo de pensiones y gastos médicos de BNCI</v>
          </cell>
          <cell r="B243" t="str">
            <v>06824</v>
          </cell>
        </row>
        <row r="244">
          <cell r="A244" t="str">
            <v>Fideicomiso para administrar la contraprestación del artículo 16 de la Ley Aduanera</v>
          </cell>
          <cell r="B244" t="str">
            <v>06103</v>
          </cell>
        </row>
        <row r="245">
          <cell r="A245" t="str">
            <v>Fideicomiso para administrar la contraprestación del artículo 16 de la Ley Aduanera</v>
          </cell>
          <cell r="B245" t="str">
            <v>06103</v>
          </cell>
        </row>
        <row r="246">
          <cell r="A246" t="str">
            <v>Fideicomiso para apoyar la construcción del Centro Nacional de las Artes</v>
          </cell>
          <cell r="B246" t="str">
            <v>11145</v>
          </cell>
        </row>
        <row r="247">
          <cell r="A247" t="str">
            <v>Fideicomiso para apoyar los programas, proyectos y acciones ambientales de la megalópolis</v>
          </cell>
          <cell r="B247" t="str">
            <v>16001</v>
          </cell>
        </row>
        <row r="248">
          <cell r="A248" t="str">
            <v>Fideicomiso para apoyo a la investigación científica y desarrollo tecnológico</v>
          </cell>
          <cell r="B248" t="str">
            <v>18674</v>
          </cell>
        </row>
        <row r="249">
          <cell r="A249" t="str">
            <v>Fideicomiso para becas y apoyos deportivos "Chelito Zamora"</v>
          </cell>
          <cell r="B249" t="str">
            <v>11234</v>
          </cell>
        </row>
        <row r="250">
          <cell r="A250" t="str">
            <v>Fideicomiso para coadyuvar al desarrollo de las entidades federativas y municipios (FIDEM)</v>
          </cell>
          <cell r="B250" t="str">
            <v>06012</v>
          </cell>
        </row>
        <row r="251">
          <cell r="A251" t="str">
            <v>Fideicomiso para cubrir gastos por demandas en el extranjero</v>
          </cell>
          <cell r="B251" t="str">
            <v>05005</v>
          </cell>
        </row>
        <row r="252">
          <cell r="A252" t="str">
            <v>Fideicomiso para el ahorro de energía eléctrica</v>
          </cell>
          <cell r="B252" t="str">
            <v>18169</v>
          </cell>
        </row>
        <row r="253">
          <cell r="A253" t="str">
            <v>Fideicomiso para el cumplimiento de obligaciones en materia de los derechos humanos</v>
          </cell>
          <cell r="B253" t="str">
            <v>04009</v>
          </cell>
        </row>
        <row r="254">
          <cell r="A254" t="str">
            <v>Fideicomiso para el desarrollo de infraestructura que implementa la reforma constitucional en materia penal</v>
          </cell>
          <cell r="B254" t="str">
            <v>03207</v>
          </cell>
        </row>
        <row r="255">
          <cell r="A255" t="str">
            <v>Fideicomiso para el desarrollo de infraestructura y equipamiento deportivo para los Juegos Panamericanos, Guadalajara 2011</v>
          </cell>
          <cell r="B255" t="str">
            <v>11235</v>
          </cell>
        </row>
        <row r="256">
          <cell r="A256" t="str">
            <v>Fideicomiso para el desarrollo de la región Sur-Sureste (Fidesur)</v>
          </cell>
          <cell r="B256" t="str">
            <v>15005</v>
          </cell>
        </row>
        <row r="257">
          <cell r="A257" t="str">
            <v>Fideicomiso para el desarrollo del deporte No. 4611-1</v>
          </cell>
          <cell r="B257" t="str">
            <v>00646</v>
          </cell>
        </row>
        <row r="258">
          <cell r="A258" t="str">
            <v>Fideicomiso para el desarrollo regional Noreste (Fidenor-Este)</v>
          </cell>
          <cell r="B258" t="str">
            <v>15006</v>
          </cell>
        </row>
        <row r="259">
          <cell r="A259" t="str">
            <v>Fideicomiso para el fomento y la conservación del Patrimonio Cultural, Antropológico, Arqueológico e Histórico de México</v>
          </cell>
          <cell r="B259" t="str">
            <v>11154</v>
          </cell>
        </row>
        <row r="260">
          <cell r="A260" t="str">
            <v>Fideicomiso para el impulso al financiamiento de las empresas</v>
          </cell>
          <cell r="B260" t="str">
            <v>06309</v>
          </cell>
        </row>
        <row r="261">
          <cell r="A261" t="str">
            <v>Fideicomiso para el mantenimiento de casas habitación de Magistrados y Jueces</v>
          </cell>
          <cell r="B261" t="str">
            <v>03208</v>
          </cell>
        </row>
        <row r="262">
          <cell r="A262" t="str">
            <v>Fideicomiso para el Pago de Gastos de Servicios de Asistencia y Defensa Legal BANCOMEXT</v>
          </cell>
          <cell r="B262" t="str">
            <v>06315</v>
          </cell>
        </row>
        <row r="263">
          <cell r="A263" t="str">
            <v>Fideicomiso para el pago de gratificación por antigüedad a los trabajadores de base de la CNBV que se retiren después de 15 años de servicios ininterrumpidos.</v>
          </cell>
          <cell r="B263" t="str">
            <v>06202</v>
          </cell>
        </row>
        <row r="264">
          <cell r="A264" t="str">
            <v>Fideicomiso para el pago de las obligaciones laborales de los trabajadores del Centro de Investigaciones en Óptica, A.C.</v>
          </cell>
          <cell r="B264" t="str">
            <v>11181</v>
          </cell>
        </row>
        <row r="265">
          <cell r="A265" t="str">
            <v>Fideicomiso para el Programa especial de financiamiento a la vivienda para el magisterio</v>
          </cell>
          <cell r="B265" t="str">
            <v>11015</v>
          </cell>
        </row>
        <row r="266">
          <cell r="A266" t="str">
            <v>Fideicomiso para la adaptación de los museos Diego Rivera y Frida Kahlo</v>
          </cell>
          <cell r="B266" t="str">
            <v>11016</v>
          </cell>
        </row>
        <row r="267">
          <cell r="A267" t="str">
            <v>Fideicomiso para la Cineteca Nacional</v>
          </cell>
          <cell r="B267" t="str">
            <v>04310</v>
          </cell>
        </row>
        <row r="268">
          <cell r="A268" t="str">
            <v>Fideicomiso para la Comisión México-Estados Unidos F 22927-8</v>
          </cell>
          <cell r="B268" t="str">
            <v>11017</v>
          </cell>
        </row>
        <row r="269">
          <cell r="A269" t="str">
            <v>Fideicomiso para la conservación de la Casa del Risco y Pinacoteca Isidro Fabela</v>
          </cell>
          <cell r="B269" t="str">
            <v>11018</v>
          </cell>
        </row>
        <row r="270">
          <cell r="A270" t="str">
            <v>Fideicomiso para la constitución de un fondo revolvente de financiamiento para el programa de aislamiento térmico de la vivienda en el Valle de Mexicali, B.C. (FIPATERM Mexicali)</v>
          </cell>
          <cell r="B270" t="str">
            <v>18170</v>
          </cell>
        </row>
        <row r="271">
          <cell r="A271" t="str">
            <v>Fideicomiso para la construcción, explotación y conservación del tramo carretero Atlacomulco-Maravatio</v>
          </cell>
          <cell r="B271" t="str">
            <v>09130</v>
          </cell>
        </row>
        <row r="272">
          <cell r="A272" t="str">
            <v>Fideicomiso para la cultura de la comisión México-Estados Unidos para el intercambio educativo y cultural F/22514 (FONCA)</v>
          </cell>
          <cell r="B272" t="str">
            <v>11014</v>
          </cell>
        </row>
        <row r="273">
          <cell r="A273" t="str">
            <v>Fideicomiso para la Evaluación de los Fondos de Aportaciones Federales (FIDEFAF)</v>
          </cell>
          <cell r="B273" t="str">
            <v>06922</v>
          </cell>
        </row>
        <row r="274">
          <cell r="A274" t="str">
            <v>Fideicomiso para la implementación del Sistema de Justicia Penal en las entidades federativas</v>
          </cell>
          <cell r="B274" t="str">
            <v>06013</v>
          </cell>
        </row>
        <row r="275">
          <cell r="A275" t="str">
            <v>Fideicomiso para la infraestructura deportiva (FINDEPO) [201011L6I01528]</v>
          </cell>
          <cell r="B275" t="str">
            <v>11237</v>
          </cell>
        </row>
        <row r="276">
          <cell r="A276" t="str">
            <v>Fideicomiso para la Infraestructura en los Estados (FIES)</v>
          </cell>
          <cell r="B276" t="str">
            <v>06014</v>
          </cell>
        </row>
        <row r="277">
          <cell r="A277" t="str">
            <v>Fideicomiso para la plataforma de infraestructura, mantenimiento y equipamiento de seguridad pública y de aeronaves</v>
          </cell>
          <cell r="B277" t="str">
            <v>04010</v>
          </cell>
        </row>
        <row r="278">
          <cell r="A278" t="str">
            <v>Fideicomiso para los trabajadores del Hotel Exconvento Santa Catarina</v>
          </cell>
          <cell r="B278" t="str">
            <v>21164</v>
          </cell>
        </row>
        <row r="279">
          <cell r="A279" t="str">
            <v>Fideicomiso para pago de primas de antigüedad y jubilación CIQA</v>
          </cell>
          <cell r="B279" t="str">
            <v>11202</v>
          </cell>
        </row>
        <row r="280">
          <cell r="A280" t="str">
            <v>Fideicomiso para pasivos laborales y primas de antigüedad para el personal del CIATEC</v>
          </cell>
          <cell r="B280" t="str">
            <v>11305</v>
          </cell>
        </row>
        <row r="281">
          <cell r="A281" t="str">
            <v>Fideicomiso para pensionados del IMP</v>
          </cell>
          <cell r="B281" t="str">
            <v>18675</v>
          </cell>
        </row>
        <row r="282">
          <cell r="A282" t="str">
            <v>Fideicomiso para trabajadores de Nacional Hotelera Baja California, S. A.</v>
          </cell>
          <cell r="B282" t="str">
            <v>21165</v>
          </cell>
        </row>
        <row r="283">
          <cell r="A283" t="str">
            <v>Fideicomiso Patronato del Centro de Diseño México</v>
          </cell>
          <cell r="B283" t="str">
            <v>06306</v>
          </cell>
        </row>
        <row r="284">
          <cell r="A284" t="str">
            <v>Fideicomiso PEA y préstamos jubilados</v>
          </cell>
          <cell r="B284" t="str">
            <v>06313</v>
          </cell>
        </row>
        <row r="285">
          <cell r="A285" t="str">
            <v>Fideicomiso pensiones complementarias de Magistrados y Jueces jubilados</v>
          </cell>
          <cell r="B285" t="str">
            <v>03209</v>
          </cell>
        </row>
        <row r="286">
          <cell r="A286" t="str">
            <v>Fideicomiso plan de pensiones para el personal activo del IMP</v>
          </cell>
          <cell r="B286" t="str">
            <v>18676</v>
          </cell>
        </row>
        <row r="287">
          <cell r="A287" t="str">
            <v>Fideicomiso plan de pensiones y jubilaciones ESSA</v>
          </cell>
          <cell r="B287" t="str">
            <v>10202</v>
          </cell>
        </row>
        <row r="288">
          <cell r="A288" t="str">
            <v>Fideicomiso preventivo</v>
          </cell>
          <cell r="B288" t="str">
            <v>04011</v>
          </cell>
        </row>
        <row r="289">
          <cell r="A289" t="str">
            <v>Fideicomiso privado irrevocable de administración 'Santo Domingo de Guzmán', Chiapas</v>
          </cell>
          <cell r="B289" t="str">
            <v>11155</v>
          </cell>
        </row>
        <row r="290">
          <cell r="A290" t="str">
            <v>Fideicomiso programa de venta de títulos en directo al público</v>
          </cell>
          <cell r="B290" t="str">
            <v>06786</v>
          </cell>
        </row>
        <row r="291">
          <cell r="A291" t="str">
            <v>Fideicomiso programa habitacional de FERRONALES en la República Mexicana</v>
          </cell>
          <cell r="B291" t="str">
            <v>09007</v>
          </cell>
        </row>
        <row r="292">
          <cell r="A292" t="str">
            <v>Fideicomiso público de administración e inversión para el desarrollo de la infraestructura y equipamiento deportivo en el Estado de Veracruz de Ignacio de la Llave para los Juegos Deportivos Centroamericanos y del Caribe Veracruz 2014</v>
          </cell>
          <cell r="B292" t="str">
            <v>11239</v>
          </cell>
        </row>
        <row r="293">
          <cell r="A293" t="str">
            <v>Fideicomiso Público de Administración y Pago</v>
          </cell>
          <cell r="B293" t="str">
            <v>16212</v>
          </cell>
        </row>
        <row r="294">
          <cell r="A294" t="str">
            <v>Fideicomiso público de administración y pago de equipo militar</v>
          </cell>
          <cell r="B294" t="str">
            <v>07002</v>
          </cell>
        </row>
        <row r="295">
          <cell r="A295" t="str">
            <v>Fideicomiso traslativo de dominio Puerto los Cabos</v>
          </cell>
          <cell r="B295" t="str">
            <v>15101</v>
          </cell>
        </row>
        <row r="296">
          <cell r="A296" t="str">
            <v>Fideprotesis</v>
          </cell>
          <cell r="B296" t="str">
            <v>12330</v>
          </cell>
        </row>
        <row r="297">
          <cell r="A297" t="str">
            <v>Financiera Nacional de Desarrollo Agropecuario, Rural, Forestal y Pesquero</v>
          </cell>
          <cell r="B297" t="str">
            <v>06565</v>
          </cell>
        </row>
        <row r="298">
          <cell r="A298" t="str">
            <v>Fiscalía General de la República</v>
          </cell>
          <cell r="B298" t="str">
            <v>00017</v>
          </cell>
        </row>
        <row r="299">
          <cell r="A299" t="str">
            <v>FONATUR Constructora, S.A. de C.V.</v>
          </cell>
          <cell r="B299" t="str">
            <v>21068</v>
          </cell>
        </row>
        <row r="300">
          <cell r="A300" t="str">
            <v>FONATUR Infraestructura, S.A. de C.V.</v>
          </cell>
          <cell r="B300" t="str">
            <v>21364</v>
          </cell>
        </row>
        <row r="301">
          <cell r="A301" t="str">
            <v>FONATUR SOLAR, S.A. de C.V.</v>
          </cell>
          <cell r="B301" t="str">
            <v>21161</v>
          </cell>
        </row>
        <row r="302">
          <cell r="A302" t="str">
            <v>FONATUR Tren Maya, S.A. de C.V.</v>
          </cell>
          <cell r="B302" t="str">
            <v>21372</v>
          </cell>
        </row>
        <row r="303">
          <cell r="A303" t="str">
            <v>Fondo Aportaciones para Servicio de Salud (FASSA)</v>
          </cell>
          <cell r="B303" t="str">
            <v>06017</v>
          </cell>
        </row>
        <row r="304">
          <cell r="A304" t="str">
            <v>Fondo de ahorro</v>
          </cell>
          <cell r="B304" t="str">
            <v>18677</v>
          </cell>
        </row>
        <row r="305">
          <cell r="A305" t="str">
            <v>Fondo de Ahorro Capitalizable de los Trabajadores Al Servicio del Estado (FONAC)</v>
          </cell>
          <cell r="B305" t="str">
            <v>06018</v>
          </cell>
        </row>
        <row r="306">
          <cell r="A306" t="str">
            <v>Fondo de ahorro para los trabajadores de CORETT</v>
          </cell>
          <cell r="B306" t="str">
            <v>15076</v>
          </cell>
        </row>
        <row r="307">
          <cell r="A307" t="str">
            <v>Fondo de Aportaciones Múltiples (FAM)</v>
          </cell>
          <cell r="B307" t="str">
            <v>06019</v>
          </cell>
        </row>
        <row r="308">
          <cell r="A308" t="str">
            <v>Fondo de Aportaciones para Educación Tecnológica y de Adultos (FAETA)</v>
          </cell>
          <cell r="B308" t="str">
            <v>06020</v>
          </cell>
        </row>
        <row r="309">
          <cell r="A309" t="str">
            <v>Fondo de Aportaciones para el Fortalecimiento de las Entidades Federativas (FAFEF)</v>
          </cell>
          <cell r="B309" t="str">
            <v>06021</v>
          </cell>
        </row>
        <row r="310">
          <cell r="A310" t="str">
            <v>Fondo de Aportaciones para el Fortalecimiento de los Municipios y de las Demarcaciones Territoriales del Distrito Federal (FORTAMUN)</v>
          </cell>
          <cell r="B310" t="str">
            <v>06022</v>
          </cell>
        </row>
        <row r="311">
          <cell r="A311" t="str">
            <v>Fondo de Aportaciones para la Infraestructura Social (FAIS)</v>
          </cell>
          <cell r="B311" t="str">
            <v>06023</v>
          </cell>
        </row>
        <row r="312">
          <cell r="A312" t="str">
            <v>Fondo de Aportaciones para la Seguridad Pública de los Estados y del Distrito Federal (FASP)</v>
          </cell>
          <cell r="B312" t="str">
            <v>06024</v>
          </cell>
        </row>
        <row r="313">
          <cell r="A313" t="str">
            <v>Fondo de Aportaciones para Nómina Educativa y Gasto Operativo (FONE)</v>
          </cell>
          <cell r="B313" t="str">
            <v>06025</v>
          </cell>
        </row>
        <row r="314">
          <cell r="A314" t="str">
            <v>Fondo de apoyo a la administración de justicia</v>
          </cell>
          <cell r="B314" t="str">
            <v>03206</v>
          </cell>
        </row>
        <row r="315">
          <cell r="A315" t="str">
            <v>Fondo de apoyo para infraestructura y seguridad</v>
          </cell>
          <cell r="B315" t="str">
            <v>06027</v>
          </cell>
        </row>
        <row r="316">
          <cell r="A316" t="str">
            <v>Fondo de apoyo social para ex trabajadores migratorios mexicanos</v>
          </cell>
          <cell r="B316" t="str">
            <v>04012</v>
          </cell>
        </row>
        <row r="317">
          <cell r="A317" t="str">
            <v>Fondo de auxilio económico a familiares de las víctimas de homicidio de mujeres en el Municipio de Juárez, Chihuahua</v>
          </cell>
          <cell r="B317" t="str">
            <v>17007</v>
          </cell>
        </row>
        <row r="318">
          <cell r="A318" t="str">
            <v>Fondo de ayuda, asistencia y reparación integral</v>
          </cell>
          <cell r="B318" t="str">
            <v>00638</v>
          </cell>
        </row>
        <row r="319">
          <cell r="A319" t="str">
            <v>Fondo de Capital de Trabajo del CENACE</v>
          </cell>
          <cell r="B319">
            <v>18702</v>
          </cell>
        </row>
        <row r="320">
          <cell r="A320" t="str">
            <v>Fondo de Capitalización e Inversión del Sector Rural</v>
          </cell>
          <cell r="B320" t="str">
            <v>06571</v>
          </cell>
        </row>
        <row r="321">
          <cell r="A321" t="str">
            <v>Fondo de compensación</v>
          </cell>
          <cell r="B321" t="str">
            <v>06029</v>
          </cell>
        </row>
        <row r="322">
          <cell r="A322" t="str">
            <v>Fondo de compensación al régimen de pequeños contribuyentes y del régimen de los intermedios</v>
          </cell>
          <cell r="B322" t="str">
            <v>06030</v>
          </cell>
        </row>
        <row r="323">
          <cell r="A323" t="str">
            <v>Fondo de compensación de automóviles nuevos</v>
          </cell>
          <cell r="B323" t="str">
            <v>06031</v>
          </cell>
        </row>
        <row r="324">
          <cell r="A324" t="str">
            <v>Fondo de cooperación internacional en ciencia y tecnología</v>
          </cell>
          <cell r="B324" t="str">
            <v>11512</v>
          </cell>
        </row>
        <row r="325">
          <cell r="A325" t="str">
            <v>Fondo de Cultura Económica</v>
          </cell>
          <cell r="B325" t="str">
            <v>11249</v>
          </cell>
        </row>
        <row r="326">
          <cell r="A326" t="str">
            <v>Fondo de desarrollo científico y tecnológico para el fomento de la producción y financiamiento de vivienda y el crecimiento del sector habitacional</v>
          </cell>
          <cell r="B326" t="str">
            <v>11513</v>
          </cell>
        </row>
        <row r="327">
          <cell r="A327" t="str">
            <v xml:space="preserve">Fondo de Desastres Naturales </v>
          </cell>
          <cell r="B327" t="str">
            <v>04013</v>
          </cell>
        </row>
        <row r="328">
          <cell r="A328" t="str">
            <v>Fondo de desincorporación de entidades</v>
          </cell>
          <cell r="B328" t="str">
            <v>06032</v>
          </cell>
        </row>
        <row r="329">
          <cell r="A329" t="str">
            <v>Fondo de Empresas Expropiadas del Sector Azucarero (*)</v>
          </cell>
          <cell r="B329" t="str">
            <v>08002</v>
          </cell>
        </row>
        <row r="330">
          <cell r="A330" t="str">
            <v>Fondo de Estabilización de los Ingresos de las Entidades Federativas (FEIEF)</v>
          </cell>
          <cell r="B330" t="str">
            <v>06033</v>
          </cell>
        </row>
        <row r="331">
          <cell r="A331" t="str">
            <v>Fondo de extracción de hidrocarburos</v>
          </cell>
          <cell r="B331" t="str">
            <v>06034</v>
          </cell>
        </row>
        <row r="332">
          <cell r="A332" t="str">
            <v>Fondo de fiscalización y recaudación</v>
          </cell>
          <cell r="B332" t="str">
            <v>06035</v>
          </cell>
        </row>
        <row r="333">
          <cell r="A333" t="str">
            <v>Fondo de fomento a la educación (FOFOE)</v>
          </cell>
          <cell r="B333" t="str">
            <v>00647</v>
          </cell>
        </row>
        <row r="334">
          <cell r="A334" t="str">
            <v>Fondo de fomento municipal</v>
          </cell>
          <cell r="B334" t="str">
            <v>06036</v>
          </cell>
        </row>
        <row r="335">
          <cell r="A335" t="str">
            <v>Fondo de fomento para la investigación científica y el desarrollo tecnológico de la Universidad Pedagógica Nacional</v>
          </cell>
          <cell r="B335" t="str">
            <v>29011</v>
          </cell>
        </row>
        <row r="336">
          <cell r="A336" t="str">
            <v>Fondo de Garantía y Fomento para la Agricultura, Ganadería y Avicultura</v>
          </cell>
          <cell r="B336" t="str">
            <v>06600</v>
          </cell>
        </row>
        <row r="337">
          <cell r="A337" t="str">
            <v>Fondo de Garantía y Fomento para las Actividades Pesqueras (*)</v>
          </cell>
          <cell r="B337" t="str">
            <v>06601</v>
          </cell>
        </row>
        <row r="338">
          <cell r="A338" t="str">
            <v>Fondo de infraestructura para países de Mesoamérica y el Caribe</v>
          </cell>
          <cell r="B338" t="str">
            <v>06037</v>
          </cell>
        </row>
        <row r="339">
          <cell r="A339" t="str">
            <v>Fondo de infraestructura y equipamiento del Instituto Federal de Telecomunicaciones</v>
          </cell>
          <cell r="B339" t="str">
            <v>09221</v>
          </cell>
        </row>
        <row r="340">
          <cell r="A340" t="str">
            <v>Fondo de innovación tecnológica Secretaría de Economía – CONACYT</v>
          </cell>
          <cell r="B340" t="str">
            <v>11514</v>
          </cell>
        </row>
        <row r="341">
          <cell r="A341" t="str">
            <v>Fondo de inversión de capital en Agronegocios (FICA Sureste 2)</v>
          </cell>
          <cell r="B341" t="str">
            <v>06572</v>
          </cell>
        </row>
        <row r="342">
          <cell r="A342" t="str">
            <v>Fondo de inversión de capital en Agronegocios 2 (FICA 2)</v>
          </cell>
          <cell r="B342" t="str">
            <v>06574</v>
          </cell>
        </row>
        <row r="343">
          <cell r="A343" t="str">
            <v>Fondo de inversión de capital en Agronegocios 3 (FICA 3)</v>
          </cell>
          <cell r="B343" t="str">
            <v>06575</v>
          </cell>
        </row>
        <row r="344">
          <cell r="A344" t="str">
            <v>Fondo de Inversión de Capital en Agronegocios 4 (FICA 4)</v>
          </cell>
          <cell r="B344" t="str">
            <v>06577</v>
          </cell>
        </row>
        <row r="345">
          <cell r="A345" t="str">
            <v>Fondo de inversión de capital en Agronegocios Activa (FICA Activa)</v>
          </cell>
          <cell r="B345" t="str">
            <v>06576</v>
          </cell>
        </row>
        <row r="346">
          <cell r="A346" t="str">
            <v>Fondo de Inversión de Capital en Agronegocios Infraestructura</v>
          </cell>
          <cell r="B346" t="str">
            <v>06578</v>
          </cell>
        </row>
        <row r="347">
          <cell r="A347" t="str">
            <v>Fondo de investigación científica y desarrollo tecnológico</v>
          </cell>
          <cell r="B347" t="str">
            <v>11204</v>
          </cell>
        </row>
        <row r="348">
          <cell r="A348" t="str">
            <v>Fondo de investigación y desarrollo para la modernización tecnológica</v>
          </cell>
          <cell r="B348" t="str">
            <v>11515</v>
          </cell>
        </row>
        <row r="349">
          <cell r="A349" t="str">
            <v>Fondo de la amistad México-Japón</v>
          </cell>
          <cell r="B349" t="str">
            <v>11021</v>
          </cell>
        </row>
        <row r="350">
          <cell r="A350" t="str">
            <v>Fondo de la Financiera Rural</v>
          </cell>
          <cell r="B350" t="str">
            <v>06566</v>
          </cell>
        </row>
        <row r="351">
          <cell r="A351" t="str">
            <v>Fondo de Mejoramiento Urbano</v>
          </cell>
          <cell r="B351" t="str">
            <v>15009</v>
          </cell>
        </row>
        <row r="352">
          <cell r="A352" t="str">
            <v>Fondo de Operación y Financiamiento Bancario a la Vivienda (*)</v>
          </cell>
          <cell r="B352" t="str">
            <v>06610</v>
          </cell>
        </row>
        <row r="353">
          <cell r="A353" t="str">
            <v>Fondo de pensiones BANCOMEXT</v>
          </cell>
          <cell r="B353" t="str">
            <v>06308</v>
          </cell>
        </row>
        <row r="354">
          <cell r="A354" t="str">
            <v>Fondo de pensiones de contribución definida de BANCOMEXT</v>
          </cell>
          <cell r="B354" t="str">
            <v>06312</v>
          </cell>
        </row>
        <row r="355">
          <cell r="A355" t="str">
            <v>Fondo de pensiones de contribución definida de Nacional Financiera</v>
          </cell>
          <cell r="B355" t="str">
            <v>06788</v>
          </cell>
        </row>
        <row r="356">
          <cell r="A356" t="str">
            <v>Fondo de pensiones de instituciones liquidadas</v>
          </cell>
          <cell r="B356" t="str">
            <v>06826</v>
          </cell>
        </row>
        <row r="357">
          <cell r="A357" t="str">
            <v>Fondo de pensiones fideicomiso liquidador de Instituciones y Organizaciones Auxiliares de Crédito</v>
          </cell>
          <cell r="B357" t="str">
            <v>06827</v>
          </cell>
        </row>
        <row r="358">
          <cell r="A358" t="str">
            <v xml:space="preserve">Fondo de pensiones Financiera Nacional Azucarera </v>
          </cell>
          <cell r="B358" t="str">
            <v>06828</v>
          </cell>
        </row>
        <row r="359">
          <cell r="A359" t="str">
            <v>Fondo de pensiones Servicios de Almacenamiento del Norte S.A.</v>
          </cell>
          <cell r="B359" t="str">
            <v>06829</v>
          </cell>
        </row>
        <row r="360">
          <cell r="A360" t="str">
            <v>Fondo de pensiones y primas de Antigüedad de NAFIN</v>
          </cell>
          <cell r="B360" t="str">
            <v>06789</v>
          </cell>
        </row>
        <row r="361">
          <cell r="A361" t="str">
            <v>Fondo de primas de antigüedad, beneficios al retiro y jubilaciones del Instituto de Investigaciones Eléctricas</v>
          </cell>
          <cell r="B361" t="str">
            <v>18472</v>
          </cell>
        </row>
        <row r="362">
          <cell r="A362" t="str">
            <v>Fondo de protección de sociedades financieras populares y de protección a sus ahorradores (F/10216)</v>
          </cell>
          <cell r="B362" t="str">
            <v>06805</v>
          </cell>
        </row>
        <row r="363">
          <cell r="A363" t="str">
            <v>Fondo de reconstrucción de Entidades Federativas</v>
          </cell>
          <cell r="B363" t="str">
            <v>06039</v>
          </cell>
        </row>
        <row r="364">
          <cell r="A364" t="str">
            <v>Fondo de retiro de los trabajadores de la SEP (FORTE)</v>
          </cell>
          <cell r="B364" t="str">
            <v>11022</v>
          </cell>
        </row>
        <row r="365">
          <cell r="A365" t="str">
            <v>Fondo de retiro voluntario y liquidaciones del personal de CIATEQ, A.C.</v>
          </cell>
          <cell r="B365" t="str">
            <v>11405</v>
          </cell>
        </row>
        <row r="366">
          <cell r="A366" t="str">
            <v>Fondo de Salud para el Bienestar</v>
          </cell>
          <cell r="B366" t="str">
            <v>12103</v>
          </cell>
        </row>
        <row r="367">
          <cell r="A367" t="str">
            <v>Fondo de Salud para el Bienestar</v>
          </cell>
          <cell r="B367" t="str">
            <v>12103</v>
          </cell>
        </row>
        <row r="368">
          <cell r="A368" t="str">
            <v>Fondo de servicio universal eléctrico</v>
          </cell>
          <cell r="B368" t="str">
            <v>18010</v>
          </cell>
        </row>
        <row r="369">
          <cell r="A369" t="str">
            <v>Fondo de supervisión auxiliar de sociedades cooperativas de ahorro y Préstamo y de Protección a sus Ahorradores. F/10217</v>
          </cell>
          <cell r="B369" t="str">
            <v>06804</v>
          </cell>
        </row>
        <row r="370">
          <cell r="A370" t="str">
            <v>Fondo editorial de la Plástica Mexicana</v>
          </cell>
          <cell r="B370" t="str">
            <v>06307</v>
          </cell>
        </row>
        <row r="371">
          <cell r="A371" t="str">
            <v>Fondo Especial de Asistencia Técnica y Garantía para Créditos Agropecuarios (*)</v>
          </cell>
          <cell r="B371" t="str">
            <v>06602</v>
          </cell>
        </row>
        <row r="372">
          <cell r="A372" t="str">
            <v>Fondo Especial para Financiamientos Agropecuarios (*)</v>
          </cell>
          <cell r="B372" t="str">
            <v>06603</v>
          </cell>
        </row>
        <row r="373">
          <cell r="A373" t="str">
            <v>Fondo general de participaciones</v>
          </cell>
          <cell r="B373" t="str">
            <v>06040</v>
          </cell>
        </row>
        <row r="374">
          <cell r="A374" t="str">
            <v>Fondo institucional de fomento regional para el desarrollo científico, tecnológico, y de innovación</v>
          </cell>
          <cell r="B374" t="str">
            <v>11516</v>
          </cell>
        </row>
        <row r="375">
          <cell r="A375" t="str">
            <v>Fondo institucional del CONACYT (FOINS)</v>
          </cell>
          <cell r="B375" t="str">
            <v>11517</v>
          </cell>
        </row>
        <row r="376">
          <cell r="A376" t="str">
            <v>Fondo laboral PEMEX</v>
          </cell>
          <cell r="B376" t="str">
            <v>18671</v>
          </cell>
        </row>
        <row r="377">
          <cell r="A377" t="str">
            <v>Fondo Mexicano del Petróleo para la Estabilización y el Desarrollo</v>
          </cell>
          <cell r="B377" t="str">
            <v>61200</v>
          </cell>
        </row>
        <row r="378">
          <cell r="A378" t="str">
            <v>Fondo Mixto Ciudades Coloniales</v>
          </cell>
          <cell r="B378" t="str">
            <v>21005</v>
          </cell>
        </row>
        <row r="379">
          <cell r="A379" t="str">
            <v>Fondo mixto CONACYT - Gobierno del Distrito Federal</v>
          </cell>
          <cell r="B379" t="str">
            <v>11518</v>
          </cell>
        </row>
        <row r="380">
          <cell r="A380" t="str">
            <v>Fondo mixto CONACYT - Gobierno del Estado de Chihuahua.</v>
          </cell>
          <cell r="B380" t="str">
            <v>11519</v>
          </cell>
        </row>
        <row r="381">
          <cell r="A381" t="str">
            <v>Fondo mixto CONACYT - Gobierno del Estado de México</v>
          </cell>
          <cell r="B381" t="str">
            <v>11520</v>
          </cell>
        </row>
        <row r="382">
          <cell r="A382" t="str">
            <v>Fondo mixto CONACYT - Gobierno del Estado de Oaxaca</v>
          </cell>
          <cell r="B382" t="str">
            <v>11521</v>
          </cell>
        </row>
        <row r="383">
          <cell r="A383" t="str">
            <v>Fondo mixto CONACYT - Gobierno del Estado de Veracruz de Ignacio de la Llave</v>
          </cell>
          <cell r="B383" t="str">
            <v>11522</v>
          </cell>
        </row>
        <row r="384">
          <cell r="A384" t="str">
            <v>Fondo mixto CONACYT - Gobierno Municipal de la Paz, Baja California Sur</v>
          </cell>
          <cell r="B384" t="str">
            <v>11523</v>
          </cell>
        </row>
        <row r="385">
          <cell r="A385" t="str">
            <v>Fondo mixto CONACYT - Gobierno Municipal de Puebla, Puebla</v>
          </cell>
          <cell r="B385" t="str">
            <v>11524</v>
          </cell>
        </row>
        <row r="386">
          <cell r="A386" t="str">
            <v>Fondo mixto CONACYT-Gobierno del Estado Aguascalientes</v>
          </cell>
          <cell r="B386" t="str">
            <v>11525</v>
          </cell>
        </row>
        <row r="387">
          <cell r="A387" t="str">
            <v>Fondo mixto CONACYT-Gobierno del Estado de Campeche</v>
          </cell>
          <cell r="B387" t="str">
            <v>11526</v>
          </cell>
        </row>
        <row r="388">
          <cell r="A388" t="str">
            <v>Fondo mixto CONACYT-Gobierno del Estado de Chiapas</v>
          </cell>
          <cell r="B388" t="str">
            <v>11527</v>
          </cell>
        </row>
        <row r="389">
          <cell r="A389" t="str">
            <v>Fondo mixto CONACYT-Gobierno del Estado de Coahuila de Zaragoza</v>
          </cell>
          <cell r="B389" t="str">
            <v>11528</v>
          </cell>
        </row>
        <row r="390">
          <cell r="A390" t="str">
            <v>Fondo mixto CONACYT-Gobierno del Estado de Colima</v>
          </cell>
          <cell r="B390" t="str">
            <v>11529</v>
          </cell>
        </row>
        <row r="391">
          <cell r="A391" t="str">
            <v>Fondo mixto CONACYT-Gobierno del Estado de Durango</v>
          </cell>
          <cell r="B391" t="str">
            <v>11530</v>
          </cell>
        </row>
        <row r="392">
          <cell r="A392" t="str">
            <v>Fondo mixto CONACYT-Gobierno del Estado de Guerrero</v>
          </cell>
          <cell r="B392" t="str">
            <v>11531</v>
          </cell>
        </row>
        <row r="393">
          <cell r="A393" t="str">
            <v>Fondo mixto CONACYT-Gobierno del Estado de Hidalgo</v>
          </cell>
          <cell r="B393" t="str">
            <v>11532</v>
          </cell>
        </row>
        <row r="394">
          <cell r="A394" t="str">
            <v>Fondo mixto CONACYT-Gobierno del Estado de Michoacán</v>
          </cell>
          <cell r="B394" t="str">
            <v>11533</v>
          </cell>
        </row>
        <row r="395">
          <cell r="A395" t="str">
            <v>Fondo mixto CONACYT-Gobierno del Estado de Quintana Roo</v>
          </cell>
          <cell r="B395" t="str">
            <v>11534</v>
          </cell>
        </row>
        <row r="396">
          <cell r="A396" t="str">
            <v>Fondo mixto CONACYT-Gobierno del Estado de Sinaloa</v>
          </cell>
          <cell r="B396" t="str">
            <v>11535</v>
          </cell>
        </row>
        <row r="397">
          <cell r="A397" t="str">
            <v>Fondo mixto CONACYT-Gobierno del Estado de Sonora</v>
          </cell>
          <cell r="B397" t="str">
            <v>11536</v>
          </cell>
        </row>
        <row r="398">
          <cell r="A398" t="str">
            <v>Fondo mixto CONACYT-Gobierno del Estado de Tabasco</v>
          </cell>
          <cell r="B398" t="str">
            <v>11537</v>
          </cell>
        </row>
        <row r="399">
          <cell r="A399" t="str">
            <v>Fondo mixto CONACYT-Gobierno del Estado de Tamaulipas</v>
          </cell>
          <cell r="B399" t="str">
            <v>11538</v>
          </cell>
        </row>
        <row r="400">
          <cell r="A400" t="str">
            <v>Fondo mixto CONACYT-Gobierno del Estado de Yucatán</v>
          </cell>
          <cell r="B400" t="str">
            <v>11539</v>
          </cell>
        </row>
        <row r="401">
          <cell r="A401" t="str">
            <v>Fondo mixto CONACYT-Gobierno Municipal de Ciudad Juárez Chihuahua</v>
          </cell>
          <cell r="B401" t="str">
            <v>11540</v>
          </cell>
        </row>
        <row r="402">
          <cell r="A402" t="str">
            <v>Fondo Mixto de Acapulco</v>
          </cell>
          <cell r="B402" t="str">
            <v>21006</v>
          </cell>
        </row>
        <row r="403">
          <cell r="A403" t="str">
            <v>Fondo mixto de cooperación técnica y científica México-España</v>
          </cell>
          <cell r="B403" t="str">
            <v>05101</v>
          </cell>
        </row>
        <row r="404">
          <cell r="A404" t="str">
            <v>Fondo Mixto de Cozumel, Quintana Roo</v>
          </cell>
          <cell r="B404" t="str">
            <v>21007</v>
          </cell>
        </row>
        <row r="405">
          <cell r="A405" t="str">
            <v>Fondo mixto de fomento a la investigación científica y tecnológica CONACYT-Gobierno del Estado Baja California</v>
          </cell>
          <cell r="B405" t="str">
            <v>11541</v>
          </cell>
        </row>
        <row r="406">
          <cell r="A406" t="str">
            <v>Fondo mixto de fomento a la investigación científica y tecnológica CONACYT-Gobierno del Estado de Baja California Sur</v>
          </cell>
          <cell r="B406" t="str">
            <v>11542</v>
          </cell>
        </row>
        <row r="407">
          <cell r="A407" t="str">
            <v>Fondo mixto de fomento a la investigación científica y tecnológica CONACYT-Gobierno del Estado de Guanajuato</v>
          </cell>
          <cell r="B407" t="str">
            <v>11543</v>
          </cell>
        </row>
        <row r="408">
          <cell r="A408" t="str">
            <v>Fondo mixto de fomento a la investigación científica y tecnológica CONACYT-Gobierno del Estado de Jalisco</v>
          </cell>
          <cell r="B408" t="str">
            <v>11544</v>
          </cell>
        </row>
        <row r="409">
          <cell r="A409" t="str">
            <v>Fondo mixto de fomento a la investigación científica y tecnológica CONACYT-Gobierno del Estado de Morelos</v>
          </cell>
          <cell r="B409" t="str">
            <v>11545</v>
          </cell>
        </row>
        <row r="410">
          <cell r="A410" t="str">
            <v>Fondo mixto de fomento a la investigación científica y tecnológica CONACYT-Gobierno del Estado de Nayarit</v>
          </cell>
          <cell r="B410" t="str">
            <v>11546</v>
          </cell>
        </row>
        <row r="411">
          <cell r="A411" t="str">
            <v>Fondo mixto de fomento a la investigación científica y tecnológica CONACYT-Gobierno del Estado de Nuevo León</v>
          </cell>
          <cell r="B411" t="str">
            <v>11547</v>
          </cell>
        </row>
        <row r="412">
          <cell r="A412" t="str">
            <v>Fondo mixto de fomento a la investigación científica y tecnológica CONACYT-Gobierno del Estado de Puebla</v>
          </cell>
          <cell r="B412" t="str">
            <v>11548</v>
          </cell>
        </row>
        <row r="413">
          <cell r="A413" t="str">
            <v>Fondo mixto de fomento a la investigación científica y tecnológica CONACYT-Gobierno del Estado de Querétaro</v>
          </cell>
          <cell r="B413" t="str">
            <v>11549</v>
          </cell>
        </row>
        <row r="414">
          <cell r="A414" t="str">
            <v>Fondo mixto de fomento a la investigación científica y tecnológica CONACYT-Gobierno del Estado de San Luis Potosí</v>
          </cell>
          <cell r="B414" t="str">
            <v>11550</v>
          </cell>
        </row>
        <row r="415">
          <cell r="A415" t="str">
            <v>Fondo mixto de fomento a la investigación científica y tecnológica CONACYT-Gobierno del Estado de Tlaxcala</v>
          </cell>
          <cell r="B415" t="str">
            <v>11551</v>
          </cell>
        </row>
        <row r="416">
          <cell r="A416" t="str">
            <v>Fondo mixto de fomento a la investigación científica y tecnológica CONACYT-Gobierno del Estado de Zacatecas</v>
          </cell>
          <cell r="B416" t="str">
            <v>11552</v>
          </cell>
        </row>
        <row r="417">
          <cell r="A417" t="str">
            <v>Fondo Mixto de Mazatlán</v>
          </cell>
          <cell r="B417" t="str">
            <v>21008</v>
          </cell>
        </row>
        <row r="418">
          <cell r="A418" t="str">
            <v>Fondo Mixto del Estado de Morelos</v>
          </cell>
          <cell r="B418" t="str">
            <v>21009</v>
          </cell>
        </row>
        <row r="419">
          <cell r="A419" t="str">
            <v>Fondo Mixto Mundo Maya</v>
          </cell>
          <cell r="B419" t="str">
            <v>21010</v>
          </cell>
        </row>
        <row r="420">
          <cell r="A420" t="str">
            <v>Fondo nacional de cooperación internacional para el desarrollo</v>
          </cell>
          <cell r="B420" t="str">
            <v>05102</v>
          </cell>
        </row>
        <row r="421">
          <cell r="A421" t="str">
            <v>Fondo Nacional de Fomento al Turismo</v>
          </cell>
          <cell r="B421" t="str">
            <v>21160</v>
          </cell>
        </row>
        <row r="422">
          <cell r="A422" t="str">
            <v>Fondo Nacional de Seguridad para Cruces Viales Ferroviarios</v>
          </cell>
          <cell r="B422" t="str">
            <v>09014</v>
          </cell>
        </row>
        <row r="423">
          <cell r="A423" t="str">
            <v>Fondo Nacional para el Fomento de las Artesanías</v>
          </cell>
          <cell r="B423" t="str">
            <v>20312</v>
          </cell>
        </row>
        <row r="424">
          <cell r="A424" t="str">
            <v>Fondo Nacional para el Fortalecimiento y Modernización de la Impartición de Justicia (FONDO JURICA)</v>
          </cell>
          <cell r="B424" t="str">
            <v>03302</v>
          </cell>
        </row>
        <row r="425">
          <cell r="A425" t="str">
            <v>Fondo para ayudas extraordinarias con motivo del incendio de la Guardería ABC</v>
          </cell>
          <cell r="B425" t="str">
            <v>00648</v>
          </cell>
        </row>
        <row r="426">
          <cell r="A426" t="str">
            <v>Fondo para el cambio climático</v>
          </cell>
          <cell r="B426" t="str">
            <v>16003</v>
          </cell>
        </row>
        <row r="427">
          <cell r="A427" t="str">
            <v>Fondo para el Cumplimiento del Programa de Infraestructura Inmobiliaria y para la Atención Ciudadana y el Mejoramiento de Módulos del Instituto Nacional Electoral</v>
          </cell>
          <cell r="B427" t="str">
            <v>22200</v>
          </cell>
        </row>
        <row r="428">
          <cell r="A428" t="str">
            <v>Fondo para el deporte de alto rendimiento</v>
          </cell>
          <cell r="B428" t="str">
            <v>11240</v>
          </cell>
        </row>
        <row r="429">
          <cell r="A429" t="str">
            <v>Fondo para el Desarrollo de Recursos Humanos (*)</v>
          </cell>
          <cell r="B429" t="str">
            <v>11275</v>
          </cell>
        </row>
        <row r="430">
          <cell r="A430" t="str">
            <v>Fondo para el fomento y apoyo a la investigación científica y tecnológica en bioseguridad y biotecnología</v>
          </cell>
          <cell r="B430" t="str">
            <v>11553</v>
          </cell>
        </row>
        <row r="431">
          <cell r="A431" t="str">
            <v>Fondo para el Mejoramiento de la Procuración de Justicia</v>
          </cell>
          <cell r="B431">
            <v>17010</v>
          </cell>
        </row>
        <row r="432">
          <cell r="A432" t="str">
            <v>Fondo para el ordenamiento de la propiedad rural</v>
          </cell>
          <cell r="B432" t="str">
            <v>15008</v>
          </cell>
        </row>
        <row r="433">
          <cell r="A433" t="str">
            <v>Fondo para la administración de los recursos provenientes de sentencias que deriven de las Acciones Colectivas Difusas, a que se refiere el artículo 624 del Código Federal de Procedimientos Civiles</v>
          </cell>
          <cell r="B433" t="str">
            <v>03210</v>
          </cell>
        </row>
        <row r="434">
          <cell r="A434"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34" t="str">
            <v>06203</v>
          </cell>
        </row>
        <row r="435">
          <cell r="A435" t="str">
            <v>Fondo para la biodiversidad</v>
          </cell>
          <cell r="B435" t="str">
            <v>16004</v>
          </cell>
        </row>
        <row r="436">
          <cell r="A436" t="str">
            <v>Fondo para la participación de riesgos 11480</v>
          </cell>
          <cell r="B436" t="str">
            <v>06790</v>
          </cell>
        </row>
        <row r="437">
          <cell r="A437" t="str">
            <v>Fondo para la participación de riesgos en fianzas</v>
          </cell>
          <cell r="B437" t="str">
            <v>06791</v>
          </cell>
        </row>
        <row r="438">
          <cell r="A438" t="str">
            <v>Fondo para la prevención de desastres naturales</v>
          </cell>
          <cell r="B438" t="str">
            <v>04014</v>
          </cell>
        </row>
        <row r="439">
          <cell r="A439" t="str">
            <v>Fondo para la protección de personas defensoras de derechos humanos y periodistas</v>
          </cell>
          <cell r="B439" t="str">
            <v>04015</v>
          </cell>
        </row>
        <row r="440">
          <cell r="A440" t="str">
            <v>Fondo para la transición energética y el aprovechamiento sustentable de la energía</v>
          </cell>
          <cell r="B440" t="str">
            <v>18011</v>
          </cell>
        </row>
        <row r="441">
          <cell r="A441" t="str">
            <v>Fondo para los trabajadores por prima de antigüedad de EDUCAL</v>
          </cell>
          <cell r="B441" t="str">
            <v>11286</v>
          </cell>
        </row>
        <row r="442">
          <cell r="A442" t="str">
            <v>Fondo para solventar las contingencias derivadas de juicios laborales de la Comisión Federal de Competencia Económica</v>
          </cell>
          <cell r="B442" t="str">
            <v>10112</v>
          </cell>
        </row>
        <row r="443">
          <cell r="A443" t="str">
            <v>Fondo sectorial CONACYT – INEGI</v>
          </cell>
          <cell r="B443" t="str">
            <v>11554</v>
          </cell>
        </row>
        <row r="444">
          <cell r="A444" t="str">
            <v>Fondo sectorial CONACYT - Secretaría de Energía - Hidrocarburos</v>
          </cell>
          <cell r="B444" t="str">
            <v>11555</v>
          </cell>
        </row>
        <row r="445">
          <cell r="A445" t="str">
            <v>Fondo sectorial CONACYT - Secretaría de Energía - Sustentabilidad energética</v>
          </cell>
          <cell r="B445" t="str">
            <v>11556</v>
          </cell>
        </row>
        <row r="446">
          <cell r="A446" t="str">
            <v>Fondo sectorial CONACYT - SEGOB - CNS para la seguridad pública</v>
          </cell>
          <cell r="B446" t="str">
            <v>11557</v>
          </cell>
        </row>
        <row r="447">
          <cell r="A447" t="str">
            <v>Fondo sectorial de innovación Secretaría de Economía - CONACYT</v>
          </cell>
          <cell r="B447" t="str">
            <v>11558</v>
          </cell>
        </row>
        <row r="448">
          <cell r="A448" t="str">
            <v>Fondo sectorial de investigación ambiental</v>
          </cell>
          <cell r="B448" t="str">
            <v>11559</v>
          </cell>
        </row>
        <row r="449">
          <cell r="A449" t="str">
            <v>Fondo sectorial de investigación en materias agrícola, pecuaria, acuacultura, agrobiotecnología y recursos fitogenéticos</v>
          </cell>
          <cell r="B449" t="str">
            <v>11560</v>
          </cell>
        </row>
        <row r="450">
          <cell r="A450" t="str">
            <v>Fondo sectorial de investigación en salud y seguridad social</v>
          </cell>
          <cell r="B450" t="str">
            <v>11561</v>
          </cell>
        </row>
        <row r="451">
          <cell r="A451" t="str">
            <v>Fondo sectorial de investigación INIFED - CONACYT</v>
          </cell>
          <cell r="B451" t="str">
            <v>11562</v>
          </cell>
        </row>
        <row r="452">
          <cell r="A452" t="str">
            <v>Fondo sectorial de investigación para el desarrollo aeroportuario y la navegación aérea</v>
          </cell>
          <cell r="B452" t="str">
            <v>11563</v>
          </cell>
        </row>
        <row r="453">
          <cell r="A453" t="str">
            <v>Fondo sectorial de investigación para el desarrollo social</v>
          </cell>
          <cell r="B453" t="str">
            <v>11564</v>
          </cell>
        </row>
        <row r="454">
          <cell r="A454" t="str">
            <v>Fondo sectorial de investigación para la educación</v>
          </cell>
          <cell r="B454" t="str">
            <v>11565</v>
          </cell>
        </row>
        <row r="455">
          <cell r="A455" t="str">
            <v>Fondo Sectorial de Investigación para la Evaluación de la Educación CONACYT-INEE</v>
          </cell>
          <cell r="B455" t="str">
            <v>11575</v>
          </cell>
        </row>
        <row r="456">
          <cell r="A456" t="str">
            <v>Fondo sectorial de investigación Secretaría de Relaciones Exteriores</v>
          </cell>
          <cell r="B456" t="str">
            <v>11566</v>
          </cell>
        </row>
        <row r="457">
          <cell r="A457" t="str">
            <v>Fondo Sectorial de Investigación sobre Pobreza, Monitoreo y Evaluación CONACYT-CONEVAL</v>
          </cell>
          <cell r="B457" t="str">
            <v>11576</v>
          </cell>
        </row>
        <row r="458">
          <cell r="A458" t="str">
            <v>Fondo sectorial de investigación y desarrollo en ciencias navales</v>
          </cell>
          <cell r="B458" t="str">
            <v>11567</v>
          </cell>
        </row>
        <row r="459">
          <cell r="A459" t="str">
            <v>Fondo sectorial de investigación y desarrollo INMUJERES-CONACYT</v>
          </cell>
          <cell r="B459" t="str">
            <v>11568</v>
          </cell>
        </row>
        <row r="460">
          <cell r="A460" t="str">
            <v>Fondo sectorial de investigación y desarrollo sobre el agua</v>
          </cell>
          <cell r="B460" t="str">
            <v>11569</v>
          </cell>
        </row>
        <row r="461">
          <cell r="A461" t="str">
            <v>Fondo sectorial de investigación, desarrollo tecnológico e innovación del Ejército y Fuerza Aérea Mexicanos, CONACYT – SEDENA</v>
          </cell>
          <cell r="B461" t="str">
            <v>11570</v>
          </cell>
        </row>
        <row r="462">
          <cell r="A462" t="str">
            <v>Fondo sectorial de investigación, desarrollo tecnológico e innovación en actividades espaciales, CONACYT – AEM</v>
          </cell>
          <cell r="B462" t="str">
            <v>11571</v>
          </cell>
        </row>
        <row r="463">
          <cell r="A463" t="str">
            <v>Fondo sectorial para investigación y desarrollo tecnológico en energía</v>
          </cell>
          <cell r="B463" t="str">
            <v>11572</v>
          </cell>
        </row>
        <row r="464">
          <cell r="A464" t="str">
            <v>Fondo sectorial para la investigación, el desarrollo y la innovación tecnológica en turismo</v>
          </cell>
          <cell r="B464" t="str">
            <v>11573</v>
          </cell>
        </row>
        <row r="465">
          <cell r="A465" t="str">
            <v>Fondo sectorial para la investigación, el desarrollo y la innovación tecnológica forestal</v>
          </cell>
          <cell r="B465" t="str">
            <v>11574</v>
          </cell>
        </row>
        <row r="466">
          <cell r="A466" t="str">
            <v>Grupo Aeroportuario de la Ciudad de México, S.A. de C.V.</v>
          </cell>
          <cell r="B466" t="str">
            <v>09450</v>
          </cell>
        </row>
        <row r="467">
          <cell r="A467" t="str">
            <v>Guardia Nacional</v>
          </cell>
          <cell r="B467" t="str">
            <v>28001</v>
          </cell>
        </row>
        <row r="468">
          <cell r="A468" t="str">
            <v>Hospital General "Dr. Manuel Gea González"</v>
          </cell>
          <cell r="B468" t="str">
            <v>12195</v>
          </cell>
        </row>
        <row r="469">
          <cell r="A469" t="str">
            <v>Hospital General de México "Dr. Eduardo Liceaga"</v>
          </cell>
          <cell r="B469" t="str">
            <v>12197</v>
          </cell>
        </row>
        <row r="470">
          <cell r="A470" t="str">
            <v>Hospital Infantil de México Federico Gómez</v>
          </cell>
          <cell r="B470" t="str">
            <v>12200</v>
          </cell>
        </row>
        <row r="471">
          <cell r="A471" t="str">
            <v>Hospital Juárez de México</v>
          </cell>
          <cell r="B471" t="str">
            <v>12190</v>
          </cell>
        </row>
        <row r="472">
          <cell r="A472" t="str">
            <v>Hospital Regional de Alta Especialidad de Ciudad Victoria "Bicentenario 2010"</v>
          </cell>
          <cell r="B472" t="str">
            <v>12213</v>
          </cell>
        </row>
        <row r="473">
          <cell r="A473" t="str">
            <v>Hospital Regional de Alta Especialidad de Ixtapaluca</v>
          </cell>
          <cell r="B473" t="str">
            <v>12214</v>
          </cell>
        </row>
        <row r="474">
          <cell r="A474" t="str">
            <v>Hospital Regional de Alta Especialidad de la Península de Yucatán</v>
          </cell>
          <cell r="B474" t="str">
            <v>12212</v>
          </cell>
        </row>
        <row r="475">
          <cell r="A475" t="str">
            <v>Hospital Regional de Alta Especialidad de Oaxaca</v>
          </cell>
          <cell r="B475" t="str">
            <v>12211</v>
          </cell>
        </row>
        <row r="476">
          <cell r="A476" t="str">
            <v>Hospital Regional de Alta Especialidad del Bajío</v>
          </cell>
          <cell r="B476" t="str">
            <v>12210</v>
          </cell>
        </row>
        <row r="477">
          <cell r="A477" t="str">
            <v>Impresora y Encuadernadora Progreso, S.A. de C.V.</v>
          </cell>
          <cell r="B477" t="str">
            <v>11190</v>
          </cell>
        </row>
        <row r="478">
          <cell r="A478" t="str">
            <v>Impuesto Especial sobre Producción y Servicios</v>
          </cell>
          <cell r="B478" t="str">
            <v>06041</v>
          </cell>
        </row>
        <row r="479">
          <cell r="A479" t="str">
            <v>Impuesto sobre la renta participable</v>
          </cell>
          <cell r="B479" t="str">
            <v>06042</v>
          </cell>
        </row>
        <row r="480">
          <cell r="A480" t="str">
            <v>INFOTEC Centro de Investigación e Innovación en Tecnologías de la Información y Comunicación</v>
          </cell>
          <cell r="B480" t="str">
            <v>11262</v>
          </cell>
        </row>
        <row r="481">
          <cell r="A481" t="str">
            <v>Instituto de Administración y Avalúos de Bienes Nacionales</v>
          </cell>
          <cell r="B481" t="str">
            <v>27001</v>
          </cell>
        </row>
        <row r="482">
          <cell r="A482" t="str">
            <v>Instituto de Ecología, A.C.</v>
          </cell>
          <cell r="B482" t="str">
            <v>11279</v>
          </cell>
        </row>
        <row r="483">
          <cell r="A483" t="str">
            <v>Instituto de Investigaciones "Dr. José María Luis Mora"</v>
          </cell>
          <cell r="B483" t="str">
            <v>11280</v>
          </cell>
        </row>
        <row r="484">
          <cell r="A484" t="str">
            <v>Instituto de los Mexicanos en el Exterior (*)</v>
          </cell>
          <cell r="B484" t="str">
            <v>05001</v>
          </cell>
        </row>
        <row r="485">
          <cell r="A485" t="str">
            <v>Instituto de Salud para el Bienestar</v>
          </cell>
          <cell r="B485">
            <v>12380</v>
          </cell>
        </row>
        <row r="486">
          <cell r="A486" t="str">
            <v>Instituto de Seguridad Social para las Fuerzas Armadas Mexicanas</v>
          </cell>
          <cell r="B486" t="str">
            <v>07150</v>
          </cell>
        </row>
        <row r="487">
          <cell r="A487" t="str">
            <v>Instituto de Seguridad y Servicios Sociales de los Trabajadores del Estado</v>
          </cell>
          <cell r="B487" t="str">
            <v>00637</v>
          </cell>
        </row>
        <row r="488">
          <cell r="A488" t="str">
            <v>Instituto del Fondo Nacional de la Vivienda para los Trabajadores</v>
          </cell>
          <cell r="B488" t="str">
            <v>00635</v>
          </cell>
        </row>
        <row r="489">
          <cell r="A489" t="str">
            <v>Instituto del Fondo Nacional para el Consumo de los Trabajadores</v>
          </cell>
          <cell r="B489" t="str">
            <v>14120</v>
          </cell>
        </row>
        <row r="490">
          <cell r="A490" t="str">
            <v>Instituto Federal de Telecomunicaciones</v>
          </cell>
          <cell r="B490" t="str">
            <v>09121</v>
          </cell>
        </row>
        <row r="491">
          <cell r="A491" t="str">
            <v>Instituto Matías Romero (*)</v>
          </cell>
          <cell r="B491" t="str">
            <v>05002</v>
          </cell>
        </row>
        <row r="492">
          <cell r="A492" t="str">
            <v>Instituto Mexicano de Cinematografía</v>
          </cell>
          <cell r="B492" t="str">
            <v>11312</v>
          </cell>
        </row>
        <row r="493">
          <cell r="A493" t="str">
            <v>Instituto Mexicano de la Juventud</v>
          </cell>
          <cell r="B493" t="str">
            <v>11318</v>
          </cell>
        </row>
        <row r="494">
          <cell r="A494" t="str">
            <v>Instituto Mexicano de la Propiedad Industrial</v>
          </cell>
          <cell r="B494" t="str">
            <v>10265</v>
          </cell>
        </row>
        <row r="495">
          <cell r="A495" t="str">
            <v>Instituto Mexicano de la Radio</v>
          </cell>
          <cell r="B495" t="str">
            <v>11321</v>
          </cell>
        </row>
        <row r="496">
          <cell r="A496" t="str">
            <v>Instituto Mexicano de Tecnología del Agua</v>
          </cell>
          <cell r="B496" t="str">
            <v>16111</v>
          </cell>
        </row>
        <row r="497">
          <cell r="A497" t="str">
            <v>Instituto Mexicano del Petróleo</v>
          </cell>
          <cell r="B497" t="str">
            <v>18474</v>
          </cell>
        </row>
        <row r="498">
          <cell r="A498" t="str">
            <v>Instituto Mexicano del Seguro Social</v>
          </cell>
          <cell r="B498" t="str">
            <v>00641</v>
          </cell>
        </row>
        <row r="499">
          <cell r="A499" t="str">
            <v>Instituto Mexicano del Transporte (*)</v>
          </cell>
          <cell r="B499" t="str">
            <v>09001</v>
          </cell>
        </row>
        <row r="500">
          <cell r="A500" t="str">
            <v>Instituto Nacional de Antropología e Historia</v>
          </cell>
          <cell r="B500" t="str">
            <v>11151</v>
          </cell>
        </row>
        <row r="501">
          <cell r="A501" t="str">
            <v>Instituto Nacional de Astrofísica, Óptica y Electrónica</v>
          </cell>
          <cell r="B501" t="str">
            <v>11290</v>
          </cell>
        </row>
        <row r="502">
          <cell r="A502" t="str">
            <v>Instituto Nacional de Bellas Artes y Literatura</v>
          </cell>
          <cell r="B502" t="str">
            <v>11161</v>
          </cell>
        </row>
        <row r="503">
          <cell r="A503" t="str">
            <v>Instituto Nacional de Cancerología</v>
          </cell>
          <cell r="B503" t="str">
            <v>12215</v>
          </cell>
        </row>
        <row r="504">
          <cell r="A504" t="str">
            <v>Instituto Nacional de Cardiología Ignacio Chávez</v>
          </cell>
          <cell r="B504" t="str">
            <v>12220</v>
          </cell>
        </row>
        <row r="505">
          <cell r="A505" t="str">
            <v>Instituto Nacional de Ciencias Médicas y Nutrición Salvador Zubirán</v>
          </cell>
          <cell r="B505" t="str">
            <v>12226</v>
          </cell>
        </row>
        <row r="506">
          <cell r="A506" t="str">
            <v>Instituto Nacional de Ciencias Penales</v>
          </cell>
          <cell r="B506" t="str">
            <v>17110</v>
          </cell>
        </row>
        <row r="507">
          <cell r="A507" t="str">
            <v>Instituto Nacional de Ecología y Cambio Climático</v>
          </cell>
          <cell r="B507" t="str">
            <v>16121</v>
          </cell>
        </row>
        <row r="508">
          <cell r="A508" t="str">
            <v>Instituto Nacional de Electricidad y Energías Limpias</v>
          </cell>
          <cell r="B508" t="str">
            <v>18470</v>
          </cell>
        </row>
        <row r="509">
          <cell r="A509" t="str">
            <v>Instituto Nacional de Enfermedades Respiratorias Ismael Cosío Villegas</v>
          </cell>
          <cell r="B509" t="str">
            <v>12223</v>
          </cell>
        </row>
        <row r="510">
          <cell r="A510" t="str">
            <v>Instituto Nacional de Estadística y Geografía</v>
          </cell>
          <cell r="B510" t="str">
            <v>40100</v>
          </cell>
        </row>
        <row r="511">
          <cell r="A511" t="str">
            <v>Instituto Nacional de Estudios Históricos de las Revoluciones de México</v>
          </cell>
          <cell r="B511" t="str">
            <v>11199</v>
          </cell>
        </row>
        <row r="512">
          <cell r="A512" t="str">
            <v>Instituto Nacional de Geriatría (*)</v>
          </cell>
          <cell r="B512" t="str">
            <v>12012</v>
          </cell>
        </row>
        <row r="513">
          <cell r="A513" t="str">
            <v>Instituto Nacional de Investigaciones Forestales, Agrícolas y Pecuarias</v>
          </cell>
          <cell r="B513" t="str">
            <v>08170</v>
          </cell>
        </row>
        <row r="514">
          <cell r="A514" t="str">
            <v>Instituto Nacional de Investigaciones Nucleares</v>
          </cell>
          <cell r="B514" t="str">
            <v>18476</v>
          </cell>
        </row>
        <row r="515">
          <cell r="A515" t="str">
            <v>Instituto Nacional de la Economía Social</v>
          </cell>
          <cell r="B515" t="str">
            <v>20100</v>
          </cell>
        </row>
        <row r="516">
          <cell r="A516" t="str">
            <v>Instituto Nacional de la Infraestructura Física Educativa</v>
          </cell>
          <cell r="B516">
            <v>11140</v>
          </cell>
        </row>
        <row r="517">
          <cell r="A517" t="str">
            <v>Instituto Nacional de las Mujeres</v>
          </cell>
          <cell r="B517" t="str">
            <v>06104</v>
          </cell>
        </row>
        <row r="518">
          <cell r="A518" t="str">
            <v>Instituto Nacional de las Personas Adultas Mayores</v>
          </cell>
          <cell r="B518" t="str">
            <v>20410</v>
          </cell>
        </row>
        <row r="519">
          <cell r="A519" t="str">
            <v>Instituto Nacional de Lenguas Indígenas</v>
          </cell>
          <cell r="B519" t="str">
            <v>11311</v>
          </cell>
        </row>
        <row r="520">
          <cell r="A520" t="str">
            <v>Instituto Nacional de los Pueblos Indígenas</v>
          </cell>
          <cell r="B520" t="str">
            <v>00625</v>
          </cell>
        </row>
        <row r="521">
          <cell r="A521" t="str">
            <v>Instituto Nacional de Medicina Genómica</v>
          </cell>
          <cell r="B521" t="str">
            <v>12370</v>
          </cell>
        </row>
        <row r="522">
          <cell r="A522" t="str">
            <v>Instituto Nacional de Migración</v>
          </cell>
          <cell r="B522" t="str">
            <v>04111</v>
          </cell>
        </row>
        <row r="523">
          <cell r="A523" t="str">
            <v>Instituto Nacional de Neurología y Neurocirugía Manuel Velasco Suárez</v>
          </cell>
          <cell r="B523" t="str">
            <v>12230</v>
          </cell>
        </row>
        <row r="524">
          <cell r="A524" t="str">
            <v>Instituto Nacional de Pediatría</v>
          </cell>
          <cell r="B524" t="str">
            <v>12245</v>
          </cell>
        </row>
        <row r="525">
          <cell r="A525" t="str">
            <v>Instituto Nacional de Perinatología Isidro Espinosa de los Reyes</v>
          </cell>
          <cell r="B525" t="str">
            <v>12250</v>
          </cell>
        </row>
        <row r="526">
          <cell r="A526" t="str">
            <v>Instituto Nacional de Pesca</v>
          </cell>
          <cell r="B526" t="str">
            <v>08198</v>
          </cell>
        </row>
        <row r="527">
          <cell r="A527" t="str">
            <v>Instituto Nacional de Psiquiatría Ramón de la Fuente Muñiz</v>
          </cell>
          <cell r="B527" t="str">
            <v>12295</v>
          </cell>
        </row>
        <row r="528">
          <cell r="A528" t="str">
            <v>Instituto Nacional de Rehabilitación Luis Guillermo Ibarra Ibarra</v>
          </cell>
          <cell r="B528" t="str">
            <v>12329</v>
          </cell>
        </row>
        <row r="529">
          <cell r="A529" t="str">
            <v>Instituto Nacional de Salud Pública</v>
          </cell>
          <cell r="B529" t="str">
            <v>12270</v>
          </cell>
        </row>
        <row r="530">
          <cell r="A530" t="str">
            <v>Instituto Nacional de Transparencia, Acceso a la Información y Protección de Datos Personales</v>
          </cell>
          <cell r="B530" t="str">
            <v>06738</v>
          </cell>
        </row>
        <row r="531">
          <cell r="A531" t="str">
            <v>Instituto Nacional del Derecho de Autor (*)</v>
          </cell>
          <cell r="B531" t="str">
            <v>11142</v>
          </cell>
        </row>
        <row r="532">
          <cell r="A532" t="str">
            <v>Instituto Nacional del Suelo Sustentable</v>
          </cell>
          <cell r="B532" t="str">
            <v>15075</v>
          </cell>
        </row>
        <row r="533">
          <cell r="A533" t="str">
            <v>Instituto Nacional Electoral</v>
          </cell>
          <cell r="B533" t="str">
            <v>22100</v>
          </cell>
        </row>
        <row r="534">
          <cell r="A534" t="str">
            <v>Instituto Nacional para el Desarrollo de Capacidades del Sector Rural, A.C.</v>
          </cell>
          <cell r="B534" t="str">
            <v>08162</v>
          </cell>
        </row>
        <row r="535">
          <cell r="A535" t="str">
            <v>Instituto Nacional para el Federalismo y el Desarrollo Municipal (*)</v>
          </cell>
          <cell r="B535" t="str">
            <v>04005</v>
          </cell>
        </row>
        <row r="536">
          <cell r="A536" t="str">
            <v>Instituto Nacional para la Educación de los Adultos</v>
          </cell>
          <cell r="B536" t="str">
            <v>11310</v>
          </cell>
        </row>
        <row r="537">
          <cell r="A537" t="str">
            <v>Instituto para Devolver al Pueblo lo Robado</v>
          </cell>
          <cell r="B537" t="str">
            <v>06812</v>
          </cell>
        </row>
        <row r="538">
          <cell r="A538" t="str">
            <v>Instituto para el Desarrollo Técnico de las Haciendas Públicas</v>
          </cell>
          <cell r="B538" t="str">
            <v>06110</v>
          </cell>
        </row>
        <row r="539">
          <cell r="A539" t="str">
            <v>Instituto para la Protección al Ahorro Bancario</v>
          </cell>
          <cell r="B539" t="str">
            <v>06747</v>
          </cell>
        </row>
        <row r="540">
          <cell r="A540" t="str">
            <v>Instituto Politécnico Nacional</v>
          </cell>
          <cell r="B540" t="str">
            <v>11171</v>
          </cell>
        </row>
        <row r="541">
          <cell r="A541" t="str">
            <v>Instituto Potosino de Investigación Científica y Tecnológica, A.C.</v>
          </cell>
          <cell r="B541" t="str">
            <v>53110</v>
          </cell>
        </row>
        <row r="542">
          <cell r="A542" t="str">
            <v>Junta Federal de Conciliación y Arbitraje</v>
          </cell>
          <cell r="B542" t="str">
            <v>14100</v>
          </cell>
        </row>
        <row r="543">
          <cell r="A543" t="str">
            <v>La transferencia  del Fondo Mexicano del Petróleo para la Estabilización y el Desarrollo</v>
          </cell>
          <cell r="B543" t="str">
            <v>06043</v>
          </cell>
        </row>
        <row r="544">
          <cell r="A544" t="str">
            <v>Laboratorios de Biológicos y Reactivos de México, S.A. de C.V.</v>
          </cell>
          <cell r="B544" t="str">
            <v>12277</v>
          </cell>
        </row>
        <row r="545">
          <cell r="A545" t="str">
            <v>Liconsa, S.A. de C.V.</v>
          </cell>
          <cell r="B545" t="str">
            <v>20143</v>
          </cell>
        </row>
        <row r="546">
          <cell r="A546" t="str">
            <v>Lotería Nacional (LN) (Antes Pronósticos para la Asistencia Pública)</v>
          </cell>
          <cell r="B546" t="str">
            <v>06810</v>
          </cell>
        </row>
        <row r="547">
          <cell r="A547" t="str">
            <v>Lotería Nacional para la Asistencia Pública</v>
          </cell>
          <cell r="B547" t="str">
            <v>06750</v>
          </cell>
        </row>
        <row r="548">
          <cell r="A548" t="str">
            <v>M. 133.- Fraccionamiento Agua Hedionda</v>
          </cell>
          <cell r="B548" t="str">
            <v>06004</v>
          </cell>
        </row>
        <row r="549">
          <cell r="A549" t="str">
            <v>Mand. 1312.- Juicio promovido por ICA vs INECEL de la República de Ecuador</v>
          </cell>
          <cell r="B549" t="str">
            <v>06044</v>
          </cell>
        </row>
        <row r="550">
          <cell r="A550" t="str">
            <v>Mandato Antiguo Colegio de San Idelfonso</v>
          </cell>
          <cell r="B550" t="str">
            <v>11146</v>
          </cell>
        </row>
        <row r="551">
          <cell r="A551" t="str">
            <v>Mandato del fondo nacional para la cultura y las artes</v>
          </cell>
          <cell r="B551" t="str">
            <v>11147</v>
          </cell>
        </row>
        <row r="552">
          <cell r="A552" t="str">
            <v>Mandato extinta Comisión Monetaria</v>
          </cell>
          <cell r="B552" t="str">
            <v>06045</v>
          </cell>
        </row>
        <row r="553">
          <cell r="A553" t="str">
            <v>Mandato fiduciario de inversión y admón. apoyo financiero a favor del Fideicomiso Sindicatura de Promotora del Valle de Morelia (PROVAM)</v>
          </cell>
          <cell r="B553" t="str">
            <v>06046</v>
          </cell>
        </row>
        <row r="554">
          <cell r="A554" t="str">
            <v>Mandato Pago</v>
          </cell>
          <cell r="B554" t="str">
            <v>06053</v>
          </cell>
        </row>
        <row r="555">
          <cell r="A555" t="str">
            <v>Mandato para el establecimiento del Fondo de Contingencia de las RME´S</v>
          </cell>
          <cell r="B555" t="str">
            <v>05006</v>
          </cell>
        </row>
        <row r="556">
          <cell r="A556" t="str">
            <v>Mandato para el Fondo de apoyo al proyecto en el Distrito Federal</v>
          </cell>
          <cell r="B556" t="str">
            <v>11023</v>
          </cell>
        </row>
        <row r="557">
          <cell r="A557" t="str">
            <v>Mandato para la Estrategia de Fortalecimiento para la Atención a Mexicanos en Estados Unidos</v>
          </cell>
          <cell r="B557" t="str">
            <v>05103</v>
          </cell>
        </row>
        <row r="558">
          <cell r="A558" t="str">
            <v>Mandato SHCP Mex. Tex Development Corp.</v>
          </cell>
          <cell r="B558" t="str">
            <v>06048</v>
          </cell>
        </row>
        <row r="559">
          <cell r="A559" t="str">
            <v>Mario Renato Menéndez Rodríguez 7997</v>
          </cell>
          <cell r="B559" t="str">
            <v>06793</v>
          </cell>
        </row>
        <row r="560">
          <cell r="A560" t="str">
            <v>México Emprende</v>
          </cell>
          <cell r="B560" t="str">
            <v>10212</v>
          </cell>
        </row>
        <row r="561">
          <cell r="A561" t="str">
            <v>Morena</v>
          </cell>
          <cell r="B561" t="str">
            <v>22300</v>
          </cell>
        </row>
        <row r="562">
          <cell r="A562" t="str">
            <v>Movimiento Ciudadano</v>
          </cell>
          <cell r="B562" t="str">
            <v>22310</v>
          </cell>
        </row>
        <row r="563">
          <cell r="A563" t="str">
            <v>Museo Dolores Olmedo Patiño</v>
          </cell>
          <cell r="B563" t="str">
            <v>06049</v>
          </cell>
        </row>
        <row r="564">
          <cell r="A564" t="str">
            <v>Nacional Financiera, S.N.C.</v>
          </cell>
          <cell r="B564" t="str">
            <v>06780</v>
          </cell>
        </row>
        <row r="565">
          <cell r="A565" t="str">
            <v>Notimex, Agencia de Noticias del Estado Mexicano</v>
          </cell>
          <cell r="B565" t="str">
            <v>06630</v>
          </cell>
        </row>
        <row r="566">
          <cell r="A566" t="str">
            <v>Oficina de la Presidencia de la República</v>
          </cell>
          <cell r="B566" t="str">
            <v>02100</v>
          </cell>
        </row>
        <row r="567">
          <cell r="A567" t="str">
            <v>Orden Mexicana de Profesionales Marítimos y Portuarios, Similares y Conexos</v>
          </cell>
          <cell r="B567" t="str">
            <v>60277</v>
          </cell>
        </row>
        <row r="568">
          <cell r="A568" t="str">
            <v>Organismo Coordinador de las Universidades para el Bienestar Benito Juárez García</v>
          </cell>
          <cell r="B568">
            <v>11600</v>
          </cell>
        </row>
        <row r="569">
          <cell r="A569" t="str">
            <v>Organismo Coordinador de las Universidades para el Bienestar Benito Juárez García</v>
          </cell>
          <cell r="B569" t="str">
            <v>20001</v>
          </cell>
        </row>
        <row r="570">
          <cell r="A570" t="str">
            <v>Organismo Promotor de Inversiones en Telecomunicaciones</v>
          </cell>
          <cell r="B570" t="str">
            <v>09011</v>
          </cell>
        </row>
        <row r="571">
          <cell r="A571" t="str">
            <v>Para apoyar la construcción y equipamiento del nuevo recinto legislativo de la Cámara de Senadores</v>
          </cell>
          <cell r="B571" t="str">
            <v>01301</v>
          </cell>
        </row>
        <row r="572">
          <cell r="A572" t="str">
            <v>Partido Acción Nacional</v>
          </cell>
          <cell r="B572" t="str">
            <v>22330</v>
          </cell>
        </row>
        <row r="573">
          <cell r="A573" t="str">
            <v>Partido de la Revolución Democrática</v>
          </cell>
          <cell r="B573" t="str">
            <v>22340</v>
          </cell>
        </row>
        <row r="574">
          <cell r="A574" t="str">
            <v>Partido del Trabajo</v>
          </cell>
          <cell r="B574" t="str">
            <v>22350</v>
          </cell>
        </row>
        <row r="575">
          <cell r="A575" t="str">
            <v>Partido Revolucionario Institucional</v>
          </cell>
          <cell r="B575" t="str">
            <v>22370</v>
          </cell>
        </row>
        <row r="576">
          <cell r="A576" t="str">
            <v>Partido Verde Ecologista de México</v>
          </cell>
          <cell r="B576" t="str">
            <v>22380</v>
          </cell>
        </row>
        <row r="577">
          <cell r="A577" t="str">
            <v>Patronato de Obras e Instalaciones del Instituto Politécnico Nacional</v>
          </cell>
          <cell r="B577" t="str">
            <v>11390</v>
          </cell>
        </row>
        <row r="578">
          <cell r="A578" t="str">
            <v>Pemex Exploración y Producción</v>
          </cell>
          <cell r="B578" t="str">
            <v>18575</v>
          </cell>
        </row>
        <row r="579">
          <cell r="A579" t="str">
            <v>Pemex Logística</v>
          </cell>
          <cell r="B579" t="str">
            <v>18570</v>
          </cell>
        </row>
        <row r="580">
          <cell r="A580" t="str">
            <v>Pemex Transformación Industrial</v>
          </cell>
          <cell r="B580" t="str">
            <v>18679</v>
          </cell>
        </row>
        <row r="581">
          <cell r="A581" t="str">
            <v>Pensiones complementarias para mandos medios y personal operativo de la Suprema Corte de Justicia de la Nación</v>
          </cell>
          <cell r="B581" t="str">
            <v>03303</v>
          </cell>
        </row>
        <row r="582">
          <cell r="A582" t="str">
            <v>Pensiones complementarias para servidores públicos de mando superior de la Suprema Corte de Justicia de la Nación</v>
          </cell>
          <cell r="B582" t="str">
            <v>03304</v>
          </cell>
        </row>
        <row r="583">
          <cell r="A583" t="str">
            <v>Petróleos Mexicanos</v>
          </cell>
          <cell r="B583" t="str">
            <v>18572</v>
          </cell>
        </row>
        <row r="584">
          <cell r="A584" t="str">
            <v>Plan de pensiones de contribución definida para el personal de mando del FIFOMI</v>
          </cell>
          <cell r="B584" t="str">
            <v>10103</v>
          </cell>
        </row>
        <row r="585">
          <cell r="A585" t="str">
            <v>Plan de pensiones personal operativo</v>
          </cell>
          <cell r="B585" t="str">
            <v>10104</v>
          </cell>
        </row>
        <row r="586">
          <cell r="A586" t="str">
            <v>Plan de prestaciones médicas</v>
          </cell>
          <cell r="B586" t="str">
            <v>03305</v>
          </cell>
        </row>
        <row r="587">
          <cell r="A587" t="str">
            <v>Prevención y Readaptación Social</v>
          </cell>
          <cell r="B587" t="str">
            <v>36700</v>
          </cell>
        </row>
        <row r="588">
          <cell r="A588" t="str">
            <v>Prima de antigüedad</v>
          </cell>
          <cell r="B588" t="str">
            <v>10105</v>
          </cell>
        </row>
        <row r="589">
          <cell r="A589" t="str">
            <v>Procuraduría Agraria</v>
          </cell>
          <cell r="B589" t="str">
            <v>15105</v>
          </cell>
        </row>
        <row r="590">
          <cell r="A590" t="str">
            <v>Procuraduría de la Defensa del Contribuyente</v>
          </cell>
          <cell r="B590" t="str">
            <v>00632</v>
          </cell>
        </row>
        <row r="591">
          <cell r="A591" t="str">
            <v>Procuraduría Federal de la Defensa del Trabajo</v>
          </cell>
          <cell r="B591" t="str">
            <v>14111</v>
          </cell>
        </row>
        <row r="592">
          <cell r="A592" t="str">
            <v>Procuraduría Federal de Protección al Ambiente</v>
          </cell>
          <cell r="B592" t="str">
            <v>16131</v>
          </cell>
        </row>
        <row r="593">
          <cell r="A593" t="str">
            <v>Procuraduría Federal del Consumidor</v>
          </cell>
          <cell r="B593" t="str">
            <v>10315</v>
          </cell>
        </row>
        <row r="594">
          <cell r="A594" t="str">
            <v>Productora Nacional de Biológicos Veterinarios</v>
          </cell>
          <cell r="B594" t="str">
            <v>08460</v>
          </cell>
        </row>
        <row r="595">
          <cell r="A595" t="str">
            <v>Programa Nacional de Superación de Personal Académico (SUPERA)</v>
          </cell>
          <cell r="B595" t="str">
            <v>11024</v>
          </cell>
        </row>
        <row r="596">
          <cell r="A596" t="str">
            <v>ProMéxico</v>
          </cell>
          <cell r="B596" t="str">
            <v>10110</v>
          </cell>
        </row>
        <row r="597">
          <cell r="A597" t="str">
            <v>Radio Educación (*)</v>
          </cell>
          <cell r="B597" t="str">
            <v>11143</v>
          </cell>
        </row>
        <row r="598">
          <cell r="A598" t="str">
            <v>Registro Agrario Nacional</v>
          </cell>
          <cell r="B598" t="str">
            <v>15111</v>
          </cell>
        </row>
        <row r="599">
          <cell r="A599" t="str">
            <v>Remanentes presupuestarios del año 1998 y anteriores</v>
          </cell>
          <cell r="B599" t="str">
            <v>03306</v>
          </cell>
        </row>
        <row r="600">
          <cell r="A600" t="str">
            <v>Sección Mexicana de la Comisión Internacional de Límites y Aguas entre México y Estados Unidos (*)</v>
          </cell>
          <cell r="B600" t="str">
            <v>05003</v>
          </cell>
        </row>
        <row r="601">
          <cell r="A601" t="str">
            <v>Secciones Mexicanas de las Comisiones Internacionales de Límites y Aguas entre México y Guatemala, y entre México y Belice (*)</v>
          </cell>
          <cell r="B601" t="str">
            <v>05004</v>
          </cell>
        </row>
        <row r="602">
          <cell r="A602" t="str">
            <v xml:space="preserve">Secretaría de Agricultura y Desarrollo Rural </v>
          </cell>
          <cell r="B602" t="str">
            <v>00008</v>
          </cell>
        </row>
        <row r="603">
          <cell r="A603" t="str">
            <v>Secretaría de Bienestar</v>
          </cell>
          <cell r="B603" t="str">
            <v>00020</v>
          </cell>
        </row>
        <row r="604">
          <cell r="A604" t="str">
            <v>Secretaría de Cultura</v>
          </cell>
          <cell r="B604" t="str">
            <v>11141</v>
          </cell>
        </row>
        <row r="605">
          <cell r="A605" t="str">
            <v>Secretaría de Desarrollo Agrario, Territorial y Urbano</v>
          </cell>
          <cell r="B605" t="str">
            <v>00015</v>
          </cell>
        </row>
        <row r="606">
          <cell r="A606" t="str">
            <v>Secretaría de Economía</v>
          </cell>
          <cell r="B606" t="str">
            <v>00010</v>
          </cell>
        </row>
        <row r="607">
          <cell r="A607" t="str">
            <v>Secretaría de Educación Pública</v>
          </cell>
          <cell r="B607" t="str">
            <v>00011</v>
          </cell>
        </row>
        <row r="608">
          <cell r="A608" t="str">
            <v>Secretaría de Energía</v>
          </cell>
          <cell r="B608" t="str">
            <v>00018</v>
          </cell>
        </row>
        <row r="609">
          <cell r="A609" t="str">
            <v>Secretaría de Gobernación</v>
          </cell>
          <cell r="B609" t="str">
            <v>00004</v>
          </cell>
        </row>
        <row r="610">
          <cell r="A610" t="str">
            <v>Secretaría de Hacienda y Crédito Público</v>
          </cell>
          <cell r="B610" t="str">
            <v>00006</v>
          </cell>
        </row>
        <row r="611">
          <cell r="A611" t="str">
            <v>Secretaría de Infraestructura, Comunicaciones y Transportes</v>
          </cell>
          <cell r="B611" t="str">
            <v>00009</v>
          </cell>
        </row>
        <row r="612">
          <cell r="A612" t="str">
            <v>Secretaría de la Defensa Nacional</v>
          </cell>
          <cell r="B612" t="str">
            <v>00007</v>
          </cell>
        </row>
        <row r="613">
          <cell r="A613" t="str">
            <v>Secretaría de la Función Pública</v>
          </cell>
          <cell r="B613" t="str">
            <v>00027</v>
          </cell>
        </row>
        <row r="614">
          <cell r="A614" t="str">
            <v>Secretaría de Marina</v>
          </cell>
          <cell r="B614" t="str">
            <v>00013</v>
          </cell>
        </row>
        <row r="615">
          <cell r="A615" t="str">
            <v>Secretaría de Medio Ambiente y Recursos Naturales</v>
          </cell>
          <cell r="B615" t="str">
            <v>00016</v>
          </cell>
        </row>
        <row r="616">
          <cell r="A616" t="str">
            <v>Secretaría de Relaciones Exteriores</v>
          </cell>
          <cell r="B616" t="str">
            <v>00005</v>
          </cell>
        </row>
        <row r="617">
          <cell r="A617" t="str">
            <v>Secretaría de Salud</v>
          </cell>
          <cell r="B617" t="str">
            <v>00012</v>
          </cell>
        </row>
        <row r="618">
          <cell r="A618" t="str">
            <v>Secretaría de Seguridad y Protección Ciudadana</v>
          </cell>
          <cell r="B618" t="str">
            <v>00028</v>
          </cell>
        </row>
        <row r="619">
          <cell r="A619" t="str">
            <v>Secretaría de Turismo</v>
          </cell>
          <cell r="B619" t="str">
            <v>00021</v>
          </cell>
        </row>
        <row r="620">
          <cell r="A620" t="str">
            <v>Secretaría del Trabajo y Previsión Social</v>
          </cell>
          <cell r="B620" t="str">
            <v>00014</v>
          </cell>
        </row>
        <row r="621">
          <cell r="A621" t="str">
            <v>Secretaría Ejecutiva del Sistema Nacional Anticorrupción</v>
          </cell>
          <cell r="B621" t="str">
            <v>47001</v>
          </cell>
        </row>
        <row r="622">
          <cell r="A622" t="str">
            <v>Secretaría Ejecutiva del Sistema Nacional para la Protección Integral de Niñas, Niños y Adolescentes (*)</v>
          </cell>
          <cell r="B622" t="str">
            <v>04006</v>
          </cell>
        </row>
        <row r="623">
          <cell r="A623" t="str">
            <v>Secretaría General del Consejo Nacional de Población</v>
          </cell>
          <cell r="B623" t="str">
            <v>04160</v>
          </cell>
        </row>
        <row r="624">
          <cell r="A624" t="str">
            <v>Secretariado Ejecutivo del Sistema Nacional de Seguridad Pública</v>
          </cell>
          <cell r="B624" t="str">
            <v>22103</v>
          </cell>
        </row>
        <row r="625">
          <cell r="A625" t="str">
            <v>Seguridad Alimentaria Mexicana</v>
          </cell>
          <cell r="B625" t="str">
            <v>08003</v>
          </cell>
        </row>
        <row r="626">
          <cell r="A626" t="str">
            <v>Seguros de Crédito a la Vivienda SHF, S.A. de C.V. (*)</v>
          </cell>
          <cell r="B626" t="str">
            <v>06920</v>
          </cell>
        </row>
        <row r="627">
          <cell r="A627" t="str">
            <v>Senado de la República</v>
          </cell>
          <cell r="B627" t="str">
            <v>01300</v>
          </cell>
        </row>
        <row r="628">
          <cell r="A628" t="str">
            <v>Servicio de Administración Tributaria</v>
          </cell>
          <cell r="B628" t="str">
            <v>06101</v>
          </cell>
        </row>
        <row r="629">
          <cell r="A629" t="str">
            <v>Servicio de Información Agroalimentaria y Pesquera</v>
          </cell>
          <cell r="B629" t="str">
            <v>08199</v>
          </cell>
        </row>
        <row r="630">
          <cell r="A630" t="str">
            <v>Servicio de Protección Federal</v>
          </cell>
          <cell r="B630" t="str">
            <v>36001</v>
          </cell>
        </row>
        <row r="631">
          <cell r="A631" t="str">
            <v>Servicio Geológico Mexicano</v>
          </cell>
          <cell r="B631" t="str">
            <v>10100</v>
          </cell>
        </row>
        <row r="632">
          <cell r="A632" t="str">
            <v>Servicio Nacional de Inspección y Certificación de Semillas</v>
          </cell>
          <cell r="B632" t="str">
            <v>08610</v>
          </cell>
        </row>
        <row r="633">
          <cell r="A633" t="str">
            <v>Servicio Nacional de Sanidad, Inocuidad y Calidad Agroalimentaria</v>
          </cell>
          <cell r="B633" t="str">
            <v>08210</v>
          </cell>
        </row>
        <row r="634">
          <cell r="A634" t="str">
            <v>Servicio Postal Mexicano</v>
          </cell>
          <cell r="B634" t="str">
            <v>09338</v>
          </cell>
        </row>
        <row r="635">
          <cell r="A635" t="str">
            <v>Servicios a la Navegación en el Espacio Aéreo Mexicano</v>
          </cell>
          <cell r="B635" t="str">
            <v>09111</v>
          </cell>
        </row>
        <row r="636">
          <cell r="A636" t="str">
            <v>Servicios Aeroportuarios de la Ciudad de México, S.A. de C.V.</v>
          </cell>
          <cell r="B636" t="str">
            <v>09448</v>
          </cell>
        </row>
        <row r="637">
          <cell r="A637" t="str">
            <v>Servicios de Atención Psiquiátrica (*)</v>
          </cell>
          <cell r="B637" t="str">
            <v>12011</v>
          </cell>
        </row>
        <row r="638">
          <cell r="A638" t="str">
            <v>Sindicato Auténtico de los Trabajadores del Centro de Investigación en Alimentación y Desarrollo (CIAD)</v>
          </cell>
          <cell r="B638" t="str">
            <v>60295</v>
          </cell>
        </row>
        <row r="639">
          <cell r="A639" t="str">
            <v>Sindicato de Industrial de Trabajadores Salineros, Marineros, Maquinistas, Cargadores, Similares y Conexos de la Baja California</v>
          </cell>
          <cell r="B639" t="str">
            <v>60266</v>
          </cell>
        </row>
        <row r="640">
          <cell r="A640" t="str">
            <v>Sindicato de Investigaciones del INIFAP al servicio del Agro Mexicano</v>
          </cell>
          <cell r="B640" t="str">
            <v>60316</v>
          </cell>
        </row>
        <row r="641">
          <cell r="A641" t="str">
            <v>Sindicato de Investigadores y Profesores de El Colegio de la Frontera Norte</v>
          </cell>
          <cell r="B641" t="str">
            <v>60104</v>
          </cell>
        </row>
        <row r="642">
          <cell r="A642" t="str">
            <v>Sindicato de los Trabajadores de la Construcción, Mantenimiento y Conservación de Infraestructura Turística, Campos de Golf y Plantas de Tratamiento de Aguas Residuales, Similares y Conexos del Estado de Baja California Sur</v>
          </cell>
          <cell r="B642" t="str">
            <v>60298</v>
          </cell>
        </row>
        <row r="643">
          <cell r="A643" t="str">
            <v>Sindicato de Trabajadores Académicos de la Universidad Autónoma de Chapingo</v>
          </cell>
          <cell r="B643" t="str">
            <v>60105</v>
          </cell>
        </row>
        <row r="644">
          <cell r="A644" t="str">
            <v>Sindicato de Trabajadores de Baja Mantenimiento y Operación del Puerto de Loreto</v>
          </cell>
          <cell r="B644" t="str">
            <v>60271</v>
          </cell>
        </row>
        <row r="645">
          <cell r="A645" t="str">
            <v>Sindicato de Trabajadores de la Cámara de Diputados del H. Congreso de la Unión</v>
          </cell>
          <cell r="B645" t="str">
            <v>60109</v>
          </cell>
        </row>
        <row r="646">
          <cell r="A646" t="str">
            <v>Sindicato de Trabajadores de la Cámara de Diputados del Poder Legislativo Federal</v>
          </cell>
          <cell r="B646" t="str">
            <v>60110</v>
          </cell>
        </row>
        <row r="647">
          <cell r="A647" t="str">
            <v>Sindicato de Trabajadores de la Cámara de Senadores</v>
          </cell>
          <cell r="B647" t="str">
            <v>60111</v>
          </cell>
        </row>
        <row r="648">
          <cell r="A648" t="str">
            <v>Sindicato de Trabajadores de la Construcción, Materialistas, Similares y Conexos del Estado de Guerrero</v>
          </cell>
          <cell r="B648" t="str">
            <v>60273</v>
          </cell>
        </row>
        <row r="649">
          <cell r="A649" t="str">
            <v>Sindicato de Trabajadores de la Industria de la Radiodifusión, Televisión, Telecomunicaciones Similares y Conexos de la República Mexicana</v>
          </cell>
          <cell r="B649" t="str">
            <v>60275</v>
          </cell>
        </row>
        <row r="650">
          <cell r="A650" t="str">
            <v>Sindicato de Trabajadores de la Universidad Autónoma de Chapingo</v>
          </cell>
          <cell r="B650" t="str">
            <v>60115</v>
          </cell>
        </row>
        <row r="651">
          <cell r="A651" t="str">
            <v>Sindicato de Trabajadores de la Universidad Nacional Autónoma de México</v>
          </cell>
          <cell r="B651" t="str">
            <v>60116</v>
          </cell>
        </row>
        <row r="652">
          <cell r="A652" t="str">
            <v>Sindicato de Trabajadores de Talleres Gráficos de México</v>
          </cell>
          <cell r="B652" t="str">
            <v>60117</v>
          </cell>
        </row>
        <row r="653">
          <cell r="A653" t="str">
            <v>Sindicato de Trabajadores del Centro de Investigación y Docencia Económicas, A.C.</v>
          </cell>
          <cell r="B653" t="str">
            <v>60118</v>
          </cell>
        </row>
        <row r="654">
          <cell r="A654" t="str">
            <v>Sindicato de Trabajadores del Centro de Investigaciones en Óptica, A. C.</v>
          </cell>
          <cell r="B654" t="str">
            <v>60318</v>
          </cell>
        </row>
        <row r="655">
          <cell r="A655" t="str">
            <v>Sindicato de Trabajadores del Consejo Nacional de Ciencia y Tecnología</v>
          </cell>
          <cell r="B655" t="str">
            <v>60121</v>
          </cell>
        </row>
        <row r="656">
          <cell r="A656" t="str">
            <v>Sindicato de Trabajadores del Instituto Mexicano de la Juventud</v>
          </cell>
          <cell r="B656" t="str">
            <v>60122</v>
          </cell>
        </row>
        <row r="657">
          <cell r="A657" t="str">
            <v>Sindicato de Trabajadores del Instituto Mexicano de Tecnología del Agua</v>
          </cell>
          <cell r="B657" t="str">
            <v>60123</v>
          </cell>
        </row>
        <row r="658">
          <cell r="A658" t="str">
            <v>Sindicato de Trabajadores del Instituto Nacional de Ciencias Penales</v>
          </cell>
          <cell r="B658" t="str">
            <v>60124</v>
          </cell>
        </row>
        <row r="659">
          <cell r="A659" t="str">
            <v>Sindicato de Trabajadores del Instituto Nacional para el Desarrollo de Capacidades del Sector Rural</v>
          </cell>
          <cell r="B659" t="str">
            <v>60125</v>
          </cell>
        </row>
        <row r="660">
          <cell r="A660" t="str">
            <v>Sindicato de Trabajadores del Patronato de Obras e Instalaciones del Instituto Politécnico Nacional</v>
          </cell>
          <cell r="B660" t="str">
            <v>60127</v>
          </cell>
        </row>
        <row r="661">
          <cell r="A661" t="str">
            <v>Sindicato de Trabajadores del Poder Judicial de la Federación</v>
          </cell>
          <cell r="B661" t="str">
            <v>60128</v>
          </cell>
        </row>
        <row r="662">
          <cell r="A662" t="str">
            <v>Sindicato de Trabajadores del Servicio de Administración Tributaria y de Hacienda</v>
          </cell>
          <cell r="B662" t="str">
            <v>60129</v>
          </cell>
        </row>
        <row r="663">
          <cell r="A663" t="str">
            <v>Sindicato de Trabajadores del Tribunal Federal de Conciliación y Arbitraje</v>
          </cell>
          <cell r="B663" t="str">
            <v>60130</v>
          </cell>
        </row>
        <row r="664">
          <cell r="A664" t="str">
            <v>Sindicato de Trabajadores Democráticos de la Secretaría de Comunicaciones y Transportes</v>
          </cell>
          <cell r="B664" t="str">
            <v>60131</v>
          </cell>
        </row>
        <row r="665">
          <cell r="A665" t="str">
            <v>Sindicato de Trabajadores en Establecimientos Comerciales, Condo-Hoteles, Restaurantes y Similares de la Costa Grande de Guerrero C.T.M.</v>
          </cell>
          <cell r="B665" t="str">
            <v>60270</v>
          </cell>
        </row>
        <row r="666">
          <cell r="A666" t="str">
            <v>Sindicato de Trabajadores Ferrocarrileros de la República Mexicana</v>
          </cell>
          <cell r="B666" t="str">
            <v>60132</v>
          </cell>
        </row>
        <row r="667">
          <cell r="A667" t="str">
            <v>Sindicato de Trabajadores Petroleros de la República Mexicana</v>
          </cell>
          <cell r="B667" t="str">
            <v>60133</v>
          </cell>
        </row>
        <row r="668">
          <cell r="A668" t="str">
            <v>Sindicato de Unidad Nacional de los Trabajadores de Acuacultura y Pesca de la Secretaría de Agricultura y Desarrollo Rural</v>
          </cell>
          <cell r="B668" t="str">
            <v>60134</v>
          </cell>
        </row>
        <row r="669">
          <cell r="A669" t="str">
            <v>Sindicato de Vanguardia Nacional de los Trabajadores de la Secretaría de Comunicaciones y Transportes</v>
          </cell>
          <cell r="B669" t="str">
            <v>60135</v>
          </cell>
        </row>
        <row r="670">
          <cell r="A670" t="str">
            <v>Sindicato Democrático Autónomo de Trabajadores de la Secretaría de Desarrollo Social</v>
          </cell>
          <cell r="B670" t="str">
            <v>60315</v>
          </cell>
        </row>
        <row r="671">
          <cell r="A671" t="str">
            <v>Sindicato Democrático de Trabajadores de Pesca y Acuacultura de la Secretaría de Agricultura, Ganadería, Desarrollo Rural, Pesca y Alimentación</v>
          </cell>
          <cell r="B671" t="str">
            <v>60137</v>
          </cell>
        </row>
        <row r="672">
          <cell r="A672" t="str">
            <v>Sindicato Gremial de Profesores - Investigadores de El Colegio de México</v>
          </cell>
          <cell r="B672" t="str">
            <v>60138</v>
          </cell>
        </row>
        <row r="673">
          <cell r="A673" t="str">
            <v>Sindicato Independiente de Académicos del Colegio de Postgraduados</v>
          </cell>
          <cell r="B673" t="str">
            <v>60140</v>
          </cell>
        </row>
        <row r="674">
          <cell r="A674" t="str">
            <v>Sindicato Independiente de Integración Nacional de Trabajadores de la Secretaría de Agricultura, Ganadería, Desarrollo Rural, Pesca y Alimentación</v>
          </cell>
          <cell r="B674" t="str">
            <v>60301</v>
          </cell>
        </row>
        <row r="675">
          <cell r="A675" t="str">
            <v>Sindicato Independiente de Investigadores del Instituto Nacional de Investigaciones Forestales, Agrícolas y Pecuarias</v>
          </cell>
          <cell r="B675" t="str">
            <v>60142</v>
          </cell>
        </row>
        <row r="676">
          <cell r="A676" t="str">
            <v xml:space="preserve">Sindicato Independiente de Trabajadores Académicos de Oaxaca, SITAC-OAX </v>
          </cell>
          <cell r="B676" t="str">
            <v>60263</v>
          </cell>
        </row>
        <row r="677">
          <cell r="A677" t="str">
            <v>Sindicato Independiente de Trabajadores de El Colegio de Postgraduados</v>
          </cell>
          <cell r="B677" t="str">
            <v>60150</v>
          </cell>
        </row>
        <row r="678">
          <cell r="A678" t="str">
            <v>Sindicato Independiente de Trabajadores de la Cámara de Senadores</v>
          </cell>
          <cell r="B678" t="str">
            <v>60144</v>
          </cell>
        </row>
        <row r="679">
          <cell r="A679" t="str">
            <v>Sindicato Independiente de Trabajadores de la Secretaría de Comunicaciones y Transportes</v>
          </cell>
          <cell r="B679" t="str">
            <v>60147</v>
          </cell>
        </row>
        <row r="680">
          <cell r="A680" t="str">
            <v>Sindicato Independiente de Trabajadores de la Secretaría de Cultura.</v>
          </cell>
          <cell r="B680" t="str">
            <v>60309</v>
          </cell>
        </row>
        <row r="681">
          <cell r="A681" t="str">
            <v>Sindicato Independiente de Trabajadores de la Universidad Autónoma Metropolitana</v>
          </cell>
          <cell r="B681" t="str">
            <v>60288</v>
          </cell>
        </row>
        <row r="682">
          <cell r="A682" t="str">
            <v>Sindicato Independiente Nacional de Trabajadores del Colegio de Bachilleres</v>
          </cell>
          <cell r="B682" t="str">
            <v>60153</v>
          </cell>
        </row>
        <row r="683">
          <cell r="A683" t="str">
            <v>Sindicato Mexicano de Trabajadores en Servicios Especializados, Emergentes, Asistenciales y Administrativos</v>
          </cell>
          <cell r="B683" t="str">
            <v>60300</v>
          </cell>
        </row>
        <row r="684">
          <cell r="A684" t="str">
            <v>Sindicato Nacional de Arquitectos Conservadores del Patrimonio Cultural de la Secretaría de Cultura- Instituto Nacional de Antropología e Historia.</v>
          </cell>
          <cell r="B684" t="str">
            <v>60311</v>
          </cell>
        </row>
        <row r="685">
          <cell r="A685" t="str">
            <v>Sindicato Nacional de Controladores de Tránsito Aéreo</v>
          </cell>
          <cell r="B685" t="str">
            <v>60154</v>
          </cell>
        </row>
        <row r="686">
          <cell r="A686" t="str">
            <v>Sindicato Nacional de Cultura</v>
          </cell>
          <cell r="B686" t="str">
            <v>60304</v>
          </cell>
        </row>
        <row r="687">
          <cell r="A687" t="str">
            <v>Sindicato Nacional de Grupos Artísticos del Instituto Nacional de Bellas Artes y Literatura</v>
          </cell>
          <cell r="B687" t="str">
            <v>60305</v>
          </cell>
        </row>
        <row r="688">
          <cell r="A688" t="str">
            <v>Sindicato Nacional de los Trabajadores de la Secretaría de Cultura</v>
          </cell>
          <cell r="B688" t="str">
            <v>60254</v>
          </cell>
        </row>
        <row r="689">
          <cell r="A689" t="str">
            <v>Sindicato Nacional de Profesores de Investigación Científica y Docencia del INAH.</v>
          </cell>
          <cell r="B689" t="str">
            <v>60310</v>
          </cell>
        </row>
        <row r="690">
          <cell r="A690" t="str">
            <v>Sindicato Nacional de Trabajadores de DICONSA</v>
          </cell>
          <cell r="B690" t="str">
            <v>60162</v>
          </cell>
        </row>
        <row r="691">
          <cell r="A691" t="str">
            <v>Sindicato Nacional de Trabajadores de Hacienda y del Servicio de Administración Tributaria</v>
          </cell>
          <cell r="B691" t="str">
            <v>60163</v>
          </cell>
        </row>
        <row r="692">
          <cell r="A692" t="str">
            <v>Sindicato Nacional de Trabajadores de la Casa de Moneda de México</v>
          </cell>
          <cell r="B692" t="str">
            <v>60164</v>
          </cell>
        </row>
        <row r="693">
          <cell r="A693" t="str">
            <v>Sindicato Nacional de Trabajadores de la Comisión Nacional Bancaria y de Valores</v>
          </cell>
          <cell r="B693" t="str">
            <v>60166</v>
          </cell>
        </row>
        <row r="694">
          <cell r="A694" t="str">
            <v>Sindicato Nacional de Trabajadores de la Comisión Nacional de Cultura Física y Deporte</v>
          </cell>
          <cell r="B694" t="str">
            <v>60167</v>
          </cell>
        </row>
        <row r="695">
          <cell r="A695" t="str">
            <v>Sindicato Nacional de Trabajadores de la Comisión Nacional de los Salarios Mínimos</v>
          </cell>
          <cell r="B695" t="str">
            <v>60225</v>
          </cell>
        </row>
        <row r="696">
          <cell r="A696" t="str">
            <v>Sindicato Nacional de Trabajadores de la Comisión Nacional de Seguros y Fianzas</v>
          </cell>
          <cell r="B696" t="str">
            <v>60112</v>
          </cell>
        </row>
        <row r="697">
          <cell r="A697" t="str">
            <v>Sindicato Nacional de Trabajadores de la Comisión Nacional para la Protección y Defensa de los Usuarios de Servicios Financieros (SINACONDUSEF)</v>
          </cell>
          <cell r="B697" t="str">
            <v>60168</v>
          </cell>
        </row>
        <row r="698">
          <cell r="A698" t="str">
            <v>Sindicato Nacional de Trabajadores de la Construcción, Terraceros, Conexos y Similares de México</v>
          </cell>
          <cell r="B698" t="str">
            <v>60268</v>
          </cell>
        </row>
        <row r="699">
          <cell r="A699" t="str">
            <v>Sindicato Nacional de Trabajadores de la Educación</v>
          </cell>
          <cell r="B699" t="str">
            <v>60171</v>
          </cell>
        </row>
        <row r="700">
          <cell r="A700" t="str">
            <v>Sindicato Nacional de Trabajadores de la Educación para Adultos</v>
          </cell>
          <cell r="B700" t="str">
            <v>60170</v>
          </cell>
        </row>
        <row r="701">
          <cell r="A701" t="str">
            <v>Sindicato Nacional de Trabajadores de la Fiscalía General de la República</v>
          </cell>
          <cell r="B701" t="str">
            <v>60176</v>
          </cell>
        </row>
        <row r="702">
          <cell r="A702" t="str">
            <v>Sindicato Nacional de Trabajadores de la Industria Aeroportuaria y de Servicios, Similares y Conexos de la República Mexicana</v>
          </cell>
          <cell r="B702" t="str">
            <v>60172</v>
          </cell>
        </row>
        <row r="703">
          <cell r="A703"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03" t="str">
            <v>60283</v>
          </cell>
        </row>
        <row r="704">
          <cell r="A704" t="str">
            <v>Sindicato Nacional de Trabajadores de la Industria Láctea, Alimenticia, Similares y Conexos de la República Mexicana</v>
          </cell>
          <cell r="B704" t="str">
            <v>60299</v>
          </cell>
        </row>
        <row r="705">
          <cell r="A705" t="str">
            <v>Sindicato Nacional de Trabajadores de la Lotería Nacional</v>
          </cell>
          <cell r="B705" t="str">
            <v>60173</v>
          </cell>
        </row>
        <row r="706">
          <cell r="A706" t="str">
            <v>Sindicato Nacional de Trabajadores de la Procuraduría Agraria “Felipe Carrillo Puerto”</v>
          </cell>
          <cell r="B706" t="str">
            <v>60174</v>
          </cell>
        </row>
        <row r="707">
          <cell r="A707" t="str">
            <v>Sindicato Nacional de Trabajadores de la Procuraduría Federal del Consumidor</v>
          </cell>
          <cell r="B707" t="str">
            <v>60274</v>
          </cell>
        </row>
        <row r="708">
          <cell r="A708" t="str">
            <v>Sindicato Nacional de Trabajadores de la Secretaría de Agricultura y Desarrollo Rural</v>
          </cell>
          <cell r="B708" t="str">
            <v>60178</v>
          </cell>
        </row>
        <row r="709">
          <cell r="A709" t="str">
            <v>Sindicato Nacional de Trabajadores de la Secretaría de Bienestar</v>
          </cell>
          <cell r="B709" t="str">
            <v>60180</v>
          </cell>
        </row>
        <row r="710">
          <cell r="A710" t="str">
            <v>Sindicato Nacional de Trabajadores de la Secretaría de Comunicaciones y Transportes</v>
          </cell>
          <cell r="B710" t="str">
            <v>60179</v>
          </cell>
        </row>
        <row r="711">
          <cell r="A711" t="str">
            <v>Sindicato Nacional de Trabajadores de la Secretaría de Desarrollo Agrario, Territorial y Urbano</v>
          </cell>
          <cell r="B711" t="str">
            <v>60257</v>
          </cell>
        </row>
        <row r="712">
          <cell r="A712" t="str">
            <v>Sindicato Nacional de Trabajadores de la Secretaría de Economía</v>
          </cell>
          <cell r="B712" t="str">
            <v>60181</v>
          </cell>
        </row>
        <row r="713">
          <cell r="A713" t="str">
            <v>Sindicato Nacional de Trabajadores de la Secretaría de Energía</v>
          </cell>
          <cell r="B713" t="str">
            <v>60182</v>
          </cell>
        </row>
        <row r="714">
          <cell r="A714" t="str">
            <v>Sindicato Nacional de Trabajadores de la Secretaría de Gobernación</v>
          </cell>
          <cell r="B714" t="str">
            <v>60183</v>
          </cell>
        </row>
        <row r="715">
          <cell r="A715" t="str">
            <v>Sindicato Nacional de Trabajadores de la Secretaría de Medio Ambiente y Recursos Naturales</v>
          </cell>
          <cell r="B715" t="str">
            <v>60190</v>
          </cell>
        </row>
        <row r="716">
          <cell r="A716" t="str">
            <v>Sindicato Nacional de Trabajadores de la Secretaría de Relaciones Exteriores</v>
          </cell>
          <cell r="B716" t="str">
            <v>60186</v>
          </cell>
        </row>
        <row r="717">
          <cell r="A717" t="str">
            <v>Sindicato Nacional de Trabajadores de la Secretaría de Salud</v>
          </cell>
          <cell r="B717" t="str">
            <v>60187</v>
          </cell>
        </row>
        <row r="718">
          <cell r="A718" t="str">
            <v>Sindicato Nacional de Trabajadores de la Secretaría de Turismo</v>
          </cell>
          <cell r="B718" t="str">
            <v>60189</v>
          </cell>
        </row>
        <row r="719">
          <cell r="A719" t="str">
            <v>Sindicato Nacional de Trabajadores de la Secretaría del Trabajo y Previsión Social</v>
          </cell>
          <cell r="B719" t="str">
            <v>60191</v>
          </cell>
        </row>
        <row r="720">
          <cell r="A720" t="str">
            <v>Sindicato Nacional de Trabajadores de los Tribunales Agrarios</v>
          </cell>
          <cell r="B720" t="str">
            <v>60158</v>
          </cell>
        </row>
        <row r="721">
          <cell r="A721" t="str">
            <v>Sindicato Nacional de Trabajadores de Pronósticos para la Asistencia Pública</v>
          </cell>
          <cell r="B721" t="str">
            <v>60160</v>
          </cell>
        </row>
        <row r="722">
          <cell r="A722" t="str">
            <v>Sindicato Nacional de Trabajadores del Archivo General de la Nación</v>
          </cell>
          <cell r="B722" t="str">
            <v>60193</v>
          </cell>
        </row>
        <row r="723">
          <cell r="A723" t="str">
            <v>Sindicato Nacional de Trabajadores del Banco del Ahorro Nacional y Servicios Financieros</v>
          </cell>
          <cell r="B723" t="str">
            <v>60194</v>
          </cell>
        </row>
        <row r="724">
          <cell r="A724" t="str">
            <v>Sindicato Nacional de Trabajadores del Centro Nacional de Control del Gas Natural</v>
          </cell>
          <cell r="B724" t="str">
            <v>60258</v>
          </cell>
        </row>
        <row r="725">
          <cell r="A725" t="str">
            <v>Sindicato Nacional de Trabajadores del Fideicomiso Fondo Nacional de Fomento Ejidal</v>
          </cell>
          <cell r="B725" t="str">
            <v>60195</v>
          </cell>
        </row>
        <row r="726">
          <cell r="A726" t="str">
            <v>Sindicato Nacional de Trabajadores del Fondo Nacional de Fomento al Turismo</v>
          </cell>
          <cell r="B726" t="str">
            <v>60196</v>
          </cell>
        </row>
        <row r="727">
          <cell r="A727" t="str">
            <v>Sindicato Nacional de Trabajadores del Instituto de Seguridad y Servicios Sociales de los Trabajadores del Estado</v>
          </cell>
          <cell r="B727" t="str">
            <v>60198</v>
          </cell>
        </row>
        <row r="728">
          <cell r="A728" t="str">
            <v>Sindicato Nacional de Trabajadores del Instituto Mexicano de la Radio</v>
          </cell>
          <cell r="B728" t="str">
            <v>60200</v>
          </cell>
        </row>
        <row r="729">
          <cell r="A729" t="str">
            <v>Sindicato Nacional de Trabajadores del Instituto Mexicano del Petróleo</v>
          </cell>
          <cell r="B729" t="str">
            <v>60278</v>
          </cell>
        </row>
        <row r="730">
          <cell r="A730" t="str">
            <v>Sindicato Nacional de Trabajadores del Instituto Nacional de Bellas Artes y Literatura</v>
          </cell>
          <cell r="B730" t="str">
            <v>60290</v>
          </cell>
        </row>
        <row r="731">
          <cell r="A731" t="str">
            <v>Sindicato Nacional de Trabajadores del Instituto Nacional de Bellas Artes y Literatura 227</v>
          </cell>
          <cell r="B731" t="str">
            <v>60314</v>
          </cell>
        </row>
        <row r="732">
          <cell r="A732" t="str">
            <v>Sindicato Nacional de Trabajadores del Instituto Nacional de Estadística y Geografía</v>
          </cell>
          <cell r="B732" t="str">
            <v>60201</v>
          </cell>
        </row>
        <row r="733">
          <cell r="A733" t="str">
            <v>Sindicato Nacional de Trabajadores del Instituto Nacional de la Infraestructura Física Educativa</v>
          </cell>
          <cell r="B733" t="str">
            <v>60197</v>
          </cell>
        </row>
        <row r="734">
          <cell r="A734" t="str">
            <v>Sindicato Nacional de Trabajadores del Instituto Nacional de las Personas Adultas Mayores</v>
          </cell>
          <cell r="B734" t="str">
            <v>60202</v>
          </cell>
        </row>
        <row r="735">
          <cell r="A735" t="str">
            <v>Sindicato Nacional de Trabajadores del Instituto Nacional del Suelo Sustentable</v>
          </cell>
          <cell r="B735" t="str">
            <v>60169</v>
          </cell>
        </row>
        <row r="736">
          <cell r="A736" t="str">
            <v>Sindicato Nacional de Trabajadores del Seguro Social</v>
          </cell>
          <cell r="B736" t="str">
            <v>60203</v>
          </cell>
        </row>
        <row r="737">
          <cell r="A737" t="str">
            <v>Sindicato Nacional de Trabajadores del Servicio Postal Mexicano “Correos de México”</v>
          </cell>
          <cell r="B737" t="str">
            <v>60204</v>
          </cell>
        </row>
        <row r="738">
          <cell r="A738" t="str">
            <v>Sindicato Nacional de Trabajadores del Sistema Nacional para el Desarrollo Integral de la Familia</v>
          </cell>
          <cell r="B738" t="str">
            <v>60205</v>
          </cell>
        </row>
        <row r="739">
          <cell r="A739" t="str">
            <v>Sindicato Nacional de Trabajadores del Tribunal Federal de Justicia Administrativa</v>
          </cell>
          <cell r="B739" t="str">
            <v>60206</v>
          </cell>
        </row>
        <row r="740">
          <cell r="A740" t="str">
            <v>Sindicato Nacional de Trabajadores Revolucionarios de la Secretaría de Desarrollo Agrario, Territorial y Urbano</v>
          </cell>
          <cell r="B740" t="str">
            <v>60289</v>
          </cell>
        </row>
        <row r="741">
          <cell r="A741" t="str">
            <v>Sindicato Nacional de Trabajadores y Empleados de Servicios en General, Financieros, Similares y Conexos de la República Mexicana</v>
          </cell>
          <cell r="B741" t="str">
            <v>60282</v>
          </cell>
        </row>
        <row r="742">
          <cell r="A742" t="str">
            <v>Sindicato Nacional de Trabajadores, Académicos e Investigadores del Instituto Nacional de Bellas Artes y Literatura</v>
          </cell>
          <cell r="B742" t="str">
            <v>60302</v>
          </cell>
        </row>
        <row r="743">
          <cell r="A743" t="str">
            <v>Sindicato Nacional de Unidad de los Trabajadores de la Secretaría de Comunicaciones y Transportes</v>
          </cell>
          <cell r="B743" t="str">
            <v>60209</v>
          </cell>
        </row>
        <row r="744">
          <cell r="A744" t="str">
            <v>Sindicato Nacional Democrático de Trabajadores de la Secretaría de Cultura.</v>
          </cell>
          <cell r="B744" t="str">
            <v>60308</v>
          </cell>
        </row>
        <row r="745">
          <cell r="A745" t="str">
            <v>Sindicato Nacional Democrático de Trabajadores de la Secretaría de Desarrollo Agrario, Territorial y Urbano</v>
          </cell>
          <cell r="B745" t="str">
            <v>60211</v>
          </cell>
        </row>
        <row r="746">
          <cell r="A746" t="str">
            <v>Sindicato Nacional Democrático de Trabajadores de los Tribunales Agrarios</v>
          </cell>
          <cell r="B746" t="str">
            <v>60212</v>
          </cell>
        </row>
        <row r="747">
          <cell r="A747" t="str">
            <v>Sindicato Nacional Democrático de Trabajadores de SENEAM</v>
          </cell>
          <cell r="B747" t="str">
            <v>60293</v>
          </cell>
        </row>
        <row r="748">
          <cell r="A748" t="str">
            <v>Sindicato Nacional Independiente de los Trabajadores de la Secretaría de Economía</v>
          </cell>
          <cell r="B748" t="str">
            <v>60213</v>
          </cell>
        </row>
        <row r="749">
          <cell r="A749" t="str">
            <v>Sindicato Nacional Independiente de Trabajadores de la Fiscalía General de la Republica</v>
          </cell>
          <cell r="B749" t="str">
            <v>60214</v>
          </cell>
        </row>
        <row r="750">
          <cell r="A750" t="str">
            <v>Sindicato Nacional Independiente de Trabajadores de la Secretaría de Desarrollo Agrario, Territorial y Urbano</v>
          </cell>
          <cell r="B750" t="str">
            <v>60259</v>
          </cell>
        </row>
        <row r="751">
          <cell r="A751" t="str">
            <v>Sindicato Nacional Independiente de Trabajadores de la Secretaría de Desarrollo Social</v>
          </cell>
          <cell r="B751" t="str">
            <v>60215</v>
          </cell>
        </row>
        <row r="752">
          <cell r="A752" t="str">
            <v>Sindicato Nacional Independiente de Trabajadores de la Secretaría de Medio Ambiente y Recursos Naturales</v>
          </cell>
          <cell r="B752" t="str">
            <v>60216</v>
          </cell>
        </row>
        <row r="753">
          <cell r="A753" t="str">
            <v>Sindicato Nacional Independiente de Trabajadores del Instituto Nacional de Bellas Artes y Literatura</v>
          </cell>
          <cell r="B753" t="str">
            <v>60303</v>
          </cell>
        </row>
        <row r="754">
          <cell r="A754" t="str">
            <v>Sindicato Nacional Único y Democrático de los Trabajadores del Banco Nacional de Comercio Exterior</v>
          </cell>
          <cell r="B754" t="str">
            <v>60218</v>
          </cell>
        </row>
        <row r="755">
          <cell r="A755" t="str">
            <v>Sindicato Patrimonio de Trabajadores y Empleados de la Industria</v>
          </cell>
          <cell r="B755" t="str">
            <v>60294</v>
          </cell>
        </row>
        <row r="756">
          <cell r="A756" t="str">
            <v>Sindicato Revolucionario de Trabajadores de la Auditoría Superior de la Federación de la H. Cámara de Diputados</v>
          </cell>
          <cell r="B756" t="str">
            <v>60219</v>
          </cell>
        </row>
        <row r="757">
          <cell r="A757" t="str">
            <v>Sindicato Revolucionario Nacional de Trabajadores de la Secretaría de Comunicaciones y Transportes</v>
          </cell>
          <cell r="B757" t="str">
            <v>60313</v>
          </cell>
        </row>
        <row r="758">
          <cell r="A758" t="str">
            <v>Sindicato Único de Personal Técnico y Administrativo del Centro de Investigaciones Biológicas del Noroeste</v>
          </cell>
          <cell r="B758" t="str">
            <v>60221</v>
          </cell>
        </row>
        <row r="759">
          <cell r="A759" t="str">
            <v>Sindicato Único de Trabajadores Académicos de la Universidad Autónoma Agraria Antonio Narro</v>
          </cell>
          <cell r="B759" t="str">
            <v>60222</v>
          </cell>
        </row>
        <row r="760">
          <cell r="A760" t="str">
            <v>Sindicato Único de Trabajadores de AGROASEMEX, S. A.</v>
          </cell>
          <cell r="B760" t="str">
            <v>60284</v>
          </cell>
        </row>
        <row r="761">
          <cell r="A761" t="str">
            <v>Sindicato Único de Trabajadores de Biológicos y Reactivos</v>
          </cell>
          <cell r="B761" t="str">
            <v>60223</v>
          </cell>
        </row>
        <row r="762">
          <cell r="A762" t="str">
            <v>Sindicato Único de Trabajadores de El Colegio de la Frontera Sur</v>
          </cell>
          <cell r="B762" t="str">
            <v>60224</v>
          </cell>
        </row>
        <row r="763">
          <cell r="A763" t="str">
            <v>Sindicato Único de Trabajadores de El Colegio de México</v>
          </cell>
          <cell r="B763" t="str">
            <v>60234</v>
          </cell>
        </row>
        <row r="764">
          <cell r="A764" t="str">
            <v>Sindicato Único de Trabajadores de la Industria Nuclear</v>
          </cell>
          <cell r="B764" t="str">
            <v>60226</v>
          </cell>
        </row>
        <row r="765">
          <cell r="A765" t="str">
            <v>Sindicato Único de Trabajadores de la Productora Nacional de Biológicos Veterinarios</v>
          </cell>
          <cell r="B765" t="str">
            <v>60227</v>
          </cell>
        </row>
        <row r="766">
          <cell r="A766" t="str">
            <v>Sindicato Único de Trabajadores de la Universidad Autónoma Agraria "Antonio Narro"</v>
          </cell>
          <cell r="B766" t="str">
            <v>60229</v>
          </cell>
        </row>
        <row r="767">
          <cell r="A767" t="str">
            <v>Sindicato Único de Trabajadores de Notimex</v>
          </cell>
          <cell r="B767" t="str">
            <v>60230</v>
          </cell>
        </row>
        <row r="768">
          <cell r="A768" t="str">
            <v>Sindicato Único de Trabajadores del Banco de México</v>
          </cell>
          <cell r="B768" t="str">
            <v>60231</v>
          </cell>
        </row>
        <row r="769">
          <cell r="A769" t="str">
            <v>Sindicato Único de Trabajadores del Centro de Enseñanza Técnica Industrial</v>
          </cell>
          <cell r="B769" t="str">
            <v>60232</v>
          </cell>
        </row>
        <row r="770">
          <cell r="A770" t="str">
            <v>Sindicato Único de Trabajadores del Centro de Investigación y de Estudios Avanzados del Instituto Politécnico Nacional</v>
          </cell>
          <cell r="B770" t="str">
            <v>60233</v>
          </cell>
        </row>
        <row r="771">
          <cell r="A771" t="str">
            <v>Sindicato Único de Trabajadores del Centro de Investigaciones y Estudios Superiores en Antropología Social</v>
          </cell>
          <cell r="B771" t="str">
            <v>60119</v>
          </cell>
        </row>
        <row r="772">
          <cell r="A772" t="str">
            <v>Sindicato Único de Trabajadores del Colegio Nacional de Educación Profesional Técnica</v>
          </cell>
          <cell r="B772" t="str">
            <v>60235</v>
          </cell>
        </row>
        <row r="773">
          <cell r="A773" t="str">
            <v>Sindicato Único de Trabajadores del Fondo de Cultura Económica</v>
          </cell>
          <cell r="B773" t="str">
            <v>60236</v>
          </cell>
        </row>
        <row r="774">
          <cell r="A774" t="str">
            <v>Sindicato Único de Trabajadores del Hospital General "Dr. Manuel Gea González"</v>
          </cell>
          <cell r="B774" t="str">
            <v>60237</v>
          </cell>
        </row>
        <row r="775">
          <cell r="A775" t="str">
            <v>Sindicato Único de Trabajadores del Instituto Mexicano de Cinematografía</v>
          </cell>
          <cell r="B775" t="str">
            <v>60239</v>
          </cell>
        </row>
        <row r="776">
          <cell r="A776" t="str">
            <v>Sindicato Único de Trabajadores del Instituto Mexicano de la Propiedad Industrial</v>
          </cell>
          <cell r="B776" t="str">
            <v>60102</v>
          </cell>
        </row>
        <row r="777">
          <cell r="A777" t="str">
            <v>Sindicato Único de Trabajadores del Instituto Nacional de Bellas Artes y Literatura</v>
          </cell>
          <cell r="B777" t="str">
            <v>60307</v>
          </cell>
        </row>
        <row r="778">
          <cell r="A778" t="str">
            <v>Sindicato Único de Trabajadores del Instituto Nacional de Ciencias Médicas y Nutrición “Salvador Zubirán”</v>
          </cell>
          <cell r="B778" t="str">
            <v>60240</v>
          </cell>
        </row>
        <row r="779">
          <cell r="A779" t="str">
            <v>Sindicato Único de Trabajadores del Instituto Nacional de Pediatría</v>
          </cell>
          <cell r="B779" t="str">
            <v>60241</v>
          </cell>
        </row>
        <row r="780">
          <cell r="A780" t="str">
            <v>Sindicato Único de Trabajadores del Instituto Nacional de Perinatología</v>
          </cell>
          <cell r="B780" t="str">
            <v>60242</v>
          </cell>
        </row>
        <row r="781">
          <cell r="A781" t="str">
            <v>Sindicato Único de Trabajadores Democráticos de la Secretaría de Medio Ambiente y Recursos Naturales</v>
          </cell>
          <cell r="B781" t="str">
            <v>60243</v>
          </cell>
        </row>
        <row r="782">
          <cell r="A782" t="str">
            <v>Sindicato Único de Trabajadores Docentes CONALEP</v>
          </cell>
          <cell r="B782" t="str">
            <v>60244</v>
          </cell>
        </row>
        <row r="783">
          <cell r="A783" t="str">
            <v>Sindicato Único de Trabajadores Docentes del Colegio Nacional de Educación Profesional Técnica en el estado de Oaxaca, SUTDCEO</v>
          </cell>
          <cell r="B783" t="str">
            <v>60287</v>
          </cell>
        </row>
        <row r="784">
          <cell r="A784" t="str">
            <v>Sindicato Único de Trabajadores Electricistas de la República Mexicana (SUTERM)</v>
          </cell>
          <cell r="B784" t="str">
            <v>60245</v>
          </cell>
        </row>
        <row r="785">
          <cell r="A785" t="str">
            <v>Sindicato Único Nacional de los Trabajadores de la Secretaría de Comunicaciones y Transportes</v>
          </cell>
          <cell r="B785" t="str">
            <v>60292</v>
          </cell>
        </row>
        <row r="786">
          <cell r="A786" t="str">
            <v>Sindicato Único Nacional de Trabajadores de Nacional Financiera</v>
          </cell>
          <cell r="B786" t="str">
            <v>60246</v>
          </cell>
        </row>
        <row r="787">
          <cell r="A787" t="str">
            <v>Sindicato Único Nacional de Trabajadores del Banco Nacional de Obras y Servicios Públicos</v>
          </cell>
          <cell r="B787" t="str">
            <v>60248</v>
          </cell>
        </row>
        <row r="788">
          <cell r="A788" t="str">
            <v>Sindicato Único Nacional de Trabajadores del Instituto Nacional de Estadística y Geografía</v>
          </cell>
          <cell r="B788" t="str">
            <v>60249</v>
          </cell>
        </row>
        <row r="789">
          <cell r="A789" t="str">
            <v>Sindicato Unificado de Trabajadores del Centro de Investigación Científica y de Educación Superior de Ensenada</v>
          </cell>
          <cell r="B789" t="str">
            <v>60285</v>
          </cell>
        </row>
        <row r="790">
          <cell r="A790" t="str">
            <v>Sindicato Unificado de Trabajadores del Instituto Nacional de Pediatría</v>
          </cell>
          <cell r="B790" t="str">
            <v>60317</v>
          </cell>
        </row>
        <row r="791">
          <cell r="A791" t="str">
            <v>Sindicato Unión de Trabajadores del Partido de la Revolución Democrática</v>
          </cell>
          <cell r="B791" t="str">
            <v>60312</v>
          </cell>
        </row>
        <row r="792">
          <cell r="A792" t="str">
            <v>Sindicato Unitario de Trabajadores del Instituto Nacional de Astrofísica, Óptica y Electrónica</v>
          </cell>
          <cell r="B792" t="str">
            <v>60252</v>
          </cell>
        </row>
        <row r="793">
          <cell r="A793" t="str">
            <v>Sistema Nacional para el Desarrollo Integral de la Familia</v>
          </cell>
          <cell r="B793" t="str">
            <v>12360</v>
          </cell>
        </row>
        <row r="794">
          <cell r="A794" t="str">
            <v>Sistema Público de Radiodifusión del Estado Mexicano</v>
          </cell>
          <cell r="B794" t="str">
            <v>04430</v>
          </cell>
        </row>
        <row r="795">
          <cell r="A795" t="str">
            <v>Sociedad Hipotecaria Federal, S.N.C.</v>
          </cell>
          <cell r="B795" t="str">
            <v>06820</v>
          </cell>
        </row>
        <row r="796">
          <cell r="A796" t="str">
            <v>Suprema Corte de Justicia de la Nación</v>
          </cell>
          <cell r="B796" t="str">
            <v>03300</v>
          </cell>
        </row>
        <row r="797">
          <cell r="A797" t="str">
            <v>Talleres Gráficos de México</v>
          </cell>
          <cell r="B797" t="str">
            <v>04101</v>
          </cell>
        </row>
        <row r="798">
          <cell r="A798" t="str">
            <v>Tecnológico Nacional de México (*)</v>
          </cell>
          <cell r="B798" t="str">
            <v>11004</v>
          </cell>
        </row>
        <row r="799">
          <cell r="A799" t="str">
            <v>Telecomunicaciones de México</v>
          </cell>
          <cell r="B799" t="str">
            <v>09437</v>
          </cell>
        </row>
        <row r="800">
          <cell r="A800" t="str">
            <v>Televisión Metropolitana, S.A. de C.V.</v>
          </cell>
          <cell r="B800" t="str">
            <v>11425</v>
          </cell>
        </row>
        <row r="801">
          <cell r="A801" t="str">
            <v>Tribunal Electoral del Poder Judicial de la Federación</v>
          </cell>
          <cell r="B801" t="str">
            <v>03100</v>
          </cell>
        </row>
        <row r="802">
          <cell r="A802" t="str">
            <v>Tribunal Federal de Conciliación y Arbitraje</v>
          </cell>
          <cell r="B802" t="str">
            <v>04200</v>
          </cell>
        </row>
        <row r="803">
          <cell r="A803" t="str">
            <v>Tribunal Federal de Justicia Administrativa</v>
          </cell>
          <cell r="B803" t="str">
            <v>32100</v>
          </cell>
        </row>
        <row r="804">
          <cell r="A804" t="str">
            <v>Tribunal Superior Agrario</v>
          </cell>
          <cell r="B804" t="str">
            <v>31100</v>
          </cell>
        </row>
        <row r="805">
          <cell r="A805" t="str">
            <v>Unidad del Sistema para la Carrera de las Maestras y los Maestros</v>
          </cell>
          <cell r="B805" t="str">
            <v>11003</v>
          </cell>
        </row>
        <row r="806">
          <cell r="A806" t="str">
            <v>Universidad Abierta y a Distancia de México (*)</v>
          </cell>
          <cell r="B806" t="str">
            <v>11005</v>
          </cell>
        </row>
        <row r="807">
          <cell r="A807" t="str">
            <v>Universidad Autónoma Agraria Antonio Narro</v>
          </cell>
          <cell r="B807" t="str">
            <v>64100</v>
          </cell>
        </row>
        <row r="808">
          <cell r="A808" t="str">
            <v>Universidad Autónoma Chapingo</v>
          </cell>
          <cell r="B808" t="str">
            <v>29004</v>
          </cell>
        </row>
        <row r="809">
          <cell r="A809" t="str">
            <v>Universidad Autónoma Metropolitana</v>
          </cell>
          <cell r="B809" t="str">
            <v>64300</v>
          </cell>
        </row>
        <row r="810">
          <cell r="A810" t="str">
            <v>Universidad Nacional Autónoma de México</v>
          </cell>
          <cell r="B810" t="str">
            <v>64400</v>
          </cell>
        </row>
        <row r="811">
          <cell r="A811" t="str">
            <v>Universidad Pedagógica Nacional</v>
          </cell>
          <cell r="B811" t="str">
            <v>29010</v>
          </cell>
        </row>
        <row r="812">
          <cell r="A812" t="str">
            <v>XE-IPN Canal 11 (*)</v>
          </cell>
          <cell r="B812" t="str">
            <v>11006</v>
          </cell>
        </row>
        <row r="813">
          <cell r="A813"/>
          <cell r="B813"/>
        </row>
        <row r="814">
          <cell r="A814"/>
          <cell r="B814"/>
        </row>
        <row r="815">
          <cell r="A815"/>
          <cell r="B815"/>
        </row>
        <row r="816">
          <cell r="A816"/>
          <cell r="B816"/>
        </row>
        <row r="817">
          <cell r="A817"/>
          <cell r="B817"/>
        </row>
        <row r="818">
          <cell r="A818"/>
          <cell r="B818"/>
        </row>
        <row r="819">
          <cell r="A819"/>
          <cell r="B819"/>
        </row>
        <row r="820">
          <cell r="A820"/>
          <cell r="B820"/>
        </row>
        <row r="821">
          <cell r="A821"/>
          <cell r="B821"/>
        </row>
        <row r="822">
          <cell r="A822"/>
          <cell r="B822"/>
        </row>
        <row r="823">
          <cell r="A823"/>
          <cell r="B823"/>
        </row>
        <row r="824">
          <cell r="A824"/>
          <cell r="B824"/>
        </row>
        <row r="825">
          <cell r="A825"/>
          <cell r="B825"/>
        </row>
        <row r="826">
          <cell r="A826"/>
          <cell r="B826"/>
        </row>
        <row r="827">
          <cell r="A827"/>
          <cell r="B827"/>
        </row>
        <row r="828">
          <cell r="A828"/>
          <cell r="B828"/>
        </row>
        <row r="829">
          <cell r="A829"/>
          <cell r="B829"/>
        </row>
        <row r="830">
          <cell r="A830"/>
          <cell r="B830"/>
        </row>
        <row r="831">
          <cell r="A831"/>
          <cell r="B831"/>
        </row>
        <row r="832">
          <cell r="A832"/>
          <cell r="B832"/>
        </row>
        <row r="833">
          <cell r="A833"/>
          <cell r="B833"/>
        </row>
        <row r="834">
          <cell r="A834"/>
          <cell r="B834"/>
        </row>
        <row r="835">
          <cell r="A835"/>
          <cell r="B835"/>
        </row>
        <row r="836">
          <cell r="A836"/>
          <cell r="B836"/>
        </row>
        <row r="837">
          <cell r="A837"/>
          <cell r="B837"/>
        </row>
        <row r="838">
          <cell r="A838"/>
          <cell r="B838"/>
        </row>
        <row r="839">
          <cell r="A839"/>
          <cell r="B839"/>
        </row>
        <row r="840">
          <cell r="A840"/>
          <cell r="B840"/>
        </row>
        <row r="841">
          <cell r="A841"/>
          <cell r="B841"/>
        </row>
        <row r="842">
          <cell r="A842"/>
          <cell r="B842"/>
        </row>
        <row r="843">
          <cell r="A843"/>
          <cell r="B843"/>
        </row>
        <row r="844">
          <cell r="A844"/>
          <cell r="B844"/>
        </row>
        <row r="845">
          <cell r="A845"/>
          <cell r="B845"/>
        </row>
        <row r="846">
          <cell r="A846"/>
          <cell r="B846"/>
        </row>
        <row r="847">
          <cell r="A847"/>
          <cell r="B847"/>
        </row>
        <row r="848">
          <cell r="A848"/>
          <cell r="B848"/>
        </row>
        <row r="849">
          <cell r="A849"/>
          <cell r="B849"/>
        </row>
        <row r="850">
          <cell r="A850"/>
          <cell r="B850"/>
        </row>
        <row r="851">
          <cell r="A851"/>
          <cell r="B851"/>
        </row>
        <row r="852">
          <cell r="A852"/>
          <cell r="B852"/>
        </row>
        <row r="853">
          <cell r="A853"/>
          <cell r="B853"/>
        </row>
        <row r="854">
          <cell r="A854"/>
          <cell r="B854"/>
        </row>
        <row r="855">
          <cell r="A855"/>
          <cell r="B855"/>
        </row>
        <row r="856">
          <cell r="A856"/>
          <cell r="B856"/>
        </row>
        <row r="857">
          <cell r="A857"/>
          <cell r="B857"/>
        </row>
        <row r="858">
          <cell r="A858"/>
          <cell r="B858"/>
        </row>
        <row r="859">
          <cell r="A859"/>
          <cell r="B859"/>
        </row>
        <row r="860">
          <cell r="A860"/>
          <cell r="B860"/>
        </row>
        <row r="861">
          <cell r="A861"/>
          <cell r="B861"/>
        </row>
        <row r="862">
          <cell r="A862"/>
          <cell r="B862"/>
        </row>
        <row r="863">
          <cell r="A863"/>
          <cell r="B863"/>
        </row>
        <row r="864">
          <cell r="A864"/>
          <cell r="B864"/>
        </row>
        <row r="865">
          <cell r="A865"/>
          <cell r="B865"/>
        </row>
        <row r="866">
          <cell r="A866"/>
          <cell r="B866"/>
        </row>
        <row r="867">
          <cell r="A867"/>
          <cell r="B867"/>
        </row>
        <row r="868">
          <cell r="A868"/>
          <cell r="B868"/>
        </row>
        <row r="869">
          <cell r="A869"/>
          <cell r="B869"/>
        </row>
      </sheetData>
      <sheetData sheetId="2" refreshError="1"/>
    </sheetDataSet>
  </externalBook>
</externalLink>
</file>

<file path=xl/tables/table1.xml><?xml version="1.0" encoding="utf-8"?>
<table xmlns="http://schemas.openxmlformats.org/spreadsheetml/2006/main" id="1" name="Tabla1" displayName="Tabla1" ref="A8:I38" totalsRowShown="0" headerRowDxfId="132" dataDxfId="131" tableBorderDxfId="130">
  <tableColumns count="9">
    <tableColumn id="1" name="Folio INFOMEX o número _x000a_de expediente de recurso" dataDxfId="129"/>
    <tableColumn id="2" name="Tipo (Denuncia / Intervención)_x000a_(seleccionar)" dataDxfId="128"/>
    <tableColumn id="4" name="Fecha de solicitud" dataDxfId="127"/>
    <tableColumn id="10" name="Medio u Oficio" dataDxfId="126"/>
    <tableColumn id="5" name="Materia de la intevención" dataDxfId="125"/>
    <tableColumn id="6" name="Tipo de actuación (seleccionar)" dataDxfId="124"/>
    <tableColumn id="7" name="Última actuación del OIC y fecha" dataDxfId="123"/>
    <tableColumn id="8" name="Etapa del proceso_x000a_(seleccionar)" dataDxfId="122"/>
    <tableColumn id="9" name="Conclusión (seleccionar)" dataDxfId="121"/>
  </tableColumns>
  <tableStyleInfo name="TableStyleMedium6" showFirstColumn="0" showLastColumn="0" showRowStripes="1" showColumnStripes="0"/>
</table>
</file>

<file path=xl/tables/table2.xml><?xml version="1.0" encoding="utf-8"?>
<table xmlns="http://schemas.openxmlformats.org/spreadsheetml/2006/main" id="2" name="Tabla13" displayName="Tabla13" ref="A16:F20" totalsRowShown="0" headerRowDxfId="112" dataDxfId="111">
  <tableColumns count="6">
    <tableColumn id="1" name="Integrante del Cómité" dataDxfId="110"/>
    <tableColumn id="2" name="Primer apellido, Segundo Apellido, Nombre(s)" dataDxfId="109"/>
    <tableColumn id="3" name="Cargo" dataDxfId="108"/>
    <tableColumn id="4" name="Correo electrónico" dataDxfId="107"/>
    <tableColumn id="5" name="Teléfono" dataDxfId="106"/>
    <tableColumn id="6" name="Número de Cambios" dataDxfId="105"/>
  </tableColumns>
  <tableStyleInfo name="TableStyleMedium6" showFirstColumn="0" showLastColumn="0" showRowStripes="1" showColumnStripes="0"/>
</table>
</file>

<file path=xl/tables/table3.xml><?xml version="1.0" encoding="utf-8"?>
<table xmlns="http://schemas.openxmlformats.org/spreadsheetml/2006/main" id="3" name="Tabla14" displayName="Tabla14" ref="A9:G30" totalsRowCount="1" headerRowDxfId="99" dataDxfId="98" totalsRowDxfId="96" tableBorderDxfId="97">
  <tableColumns count="7">
    <tableColumn id="1" name="Número de sesión o # consecutivo" totalsRowLabel="Total" dataDxfId="95" totalsRowDxfId="94"/>
    <tableColumn id="2" name="Fecha de la Sesión_x000a_(día/mes/año )" totalsRowFunction="custom" dataDxfId="93" totalsRowDxfId="92">
      <totalsRowFormula>COUNTA(Tabla14[Fecha de la Sesión
(día/mes/año )])</totalsRowFormula>
    </tableColumn>
    <tableColumn id="3" name="Tipo de sesión_x000a_(seleccionar)" totalsRowFunction="custom" dataDxfId="91" totalsRowDxfId="90">
      <totalsRowFormula>COUNT(Tabla14[Tipo de sesión
(seleccionar)])</totalsRowFormula>
    </tableColumn>
    <tableColumn id="4" name="Número de asuntos atendidos" totalsRowFunction="custom" dataDxfId="89" totalsRowDxfId="88">
      <totalsRowFormula>SUM(Tabla14[Número de asuntos atendidos])</totalsRowFormula>
    </tableColumn>
    <tableColumn id="5" name="Confirmatorias" totalsRowFunction="custom" dataDxfId="87" totalsRowDxfId="86">
      <totalsRowFormula>SUM(Tabla14[Confirmatorias])</totalsRowFormula>
    </tableColumn>
    <tableColumn id="6" name="Revocatorias" totalsRowFunction="custom" dataDxfId="85" totalsRowDxfId="84">
      <totalsRowFormula>SUM(Tabla14[Revocatorias])</totalsRowFormula>
    </tableColumn>
    <tableColumn id="7" name="Modificatorias" totalsRowFunction="custom" dataDxfId="83" totalsRowDxfId="82">
      <totalsRowFormula>SUM(Tabla14[Modificatorias])</totalsRowFormula>
    </tableColumn>
  </tableColumns>
  <tableStyleInfo name="TableStyleMedium6" showFirstColumn="0" showLastColumn="0" showRowStripes="1" showColumnStripes="0"/>
</table>
</file>

<file path=xl/tables/table4.xml><?xml version="1.0" encoding="utf-8"?>
<table xmlns="http://schemas.openxmlformats.org/spreadsheetml/2006/main" id="4" name="Tabla15" displayName="Tabla15" ref="A9:E18" totalsRowCount="1" headerRowDxfId="74" dataDxfId="73">
  <tableColumns count="5">
    <tableColumn id="1" name="Número de expedientes desclasificados por la institución" totalsRowFunction="custom" dataDxfId="72" totalsRowDxfId="71">
      <totalsRowFormula>SUM(Tabla15[Número de expedientes desclasificados por la institución])</totalsRowFormula>
    </tableColumn>
    <tableColumn id="2" name="Con periodo de reserva vencido" totalsRowFunction="custom" dataDxfId="70" totalsRowDxfId="69">
      <totalsRowFormula>SUM(Tabla15[Con periodo de reserva vencido])</totalsRowFormula>
    </tableColumn>
    <tableColumn id="3" name="Con periodo de reserva vigente" totalsRowFunction="custom" dataDxfId="68" totalsRowDxfId="67">
      <totalsRowFormula>SUM(Tabla15[Con periodo de reserva vigente])</totalsRowFormula>
    </tableColumn>
    <tableColumn id="4" name="Total de expedientes registrados en el Sistema" totalsRowFunction="custom" dataDxfId="66" totalsRowDxfId="65">
      <totalsRowFormula>SUM(Tabla15[Total de expedientes registrados en el Sistema])</totalsRowFormula>
    </tableColumn>
    <tableColumn id="5" name="Observaciónes" dataDxfId="64" totalsRowDxfId="63"/>
  </tableColumns>
  <tableStyleInfo name="TableStyleMedium6" showFirstColumn="0" showLastColumn="0" showRowStripes="1" showColumnStripes="0"/>
</table>
</file>

<file path=xl/tables/table5.xml><?xml version="1.0" encoding="utf-8"?>
<table xmlns="http://schemas.openxmlformats.org/spreadsheetml/2006/main" id="5" name="Tabla16" displayName="Tabla16" ref="A8:H109" totalsRowCount="1" headerRowDxfId="60" dataDxfId="59" totalsRowDxfId="58">
  <tableColumns count="8">
    <tableColumn id="1" name="Mes en el que se realizó el evento_x000a_(seleccionar)" totalsRowFunction="custom" dataDxfId="57" totalsRowDxfId="56">
      <totalsRowFormula>COUNTA(Tabla16[Mes en el que se realizó el evento
(seleccionar)])</totalsRowFormula>
    </tableColumn>
    <tableColumn id="2" name="Nombre del evento" dataDxfId="55" totalsRowDxfId="54"/>
    <tableColumn id="3" name="Temática del evento_x000a_(seleccionar)" totalsRowFunction="custom" dataDxfId="53" totalsRowDxfId="52">
      <totalsRowFormula>COUNTA(Tabla16[Temática del evento
(seleccionar)])</totalsRowFormula>
    </tableColumn>
    <tableColumn id="8" name="Número de servidores públicos asistentes" totalsRowFunction="custom" dataDxfId="51" totalsRowDxfId="50">
      <totalsRowFormula>SUM(Tabla16[Número de servidores públicos asistentes])</totalsRowFormula>
    </tableColumn>
    <tableColumn id="7" name="Institución que provee la capacitación" totalsRowFunction="custom" dataDxfId="49" totalsRowDxfId="48">
      <totalsRowFormula>COUNTA(Tabla16[Institución que provee la capacitación])</totalsRowFormula>
    </tableColumn>
    <tableColumn id="6" name="Tipo de evento_x000a_(seleccionar)" totalsRowFunction="custom" dataDxfId="47" totalsRowDxfId="46">
      <totalsRowFormula>COUNTA(Tabla16[Tipo de evento
(seleccionar)])</totalsRowFormula>
    </tableColumn>
    <tableColumn id="5" name="# sesiones impartidas" totalsRowFunction="custom" dataDxfId="45" totalsRowDxfId="44">
      <totalsRowFormula>SUM(Tabla16['# sesiones impartidas])</totalsRowFormula>
    </tableColumn>
    <tableColumn id="4" name="# horas impartidas" totalsRowFunction="custom" dataDxfId="43" totalsRowDxfId="42">
      <totalsRowFormula>SUM(Tabla16['# horas impartidas])</totalsRowFormula>
    </tableColumn>
  </tableColumns>
  <tableStyleInfo name="TableStyleMedium6" showFirstColumn="0" showLastColumn="0" showRowStripes="1" showColumnStripes="0"/>
</table>
</file>

<file path=xl/tables/table6.xml><?xml version="1.0" encoding="utf-8"?>
<table xmlns="http://schemas.openxmlformats.org/spreadsheetml/2006/main" id="6" name="Tabla17" displayName="Tabla17" ref="A8:F28" headerRowCount="0" totalsRowShown="0" headerRowDxfId="39">
  <tableColumns count="6">
    <tableColumn id="1" name="Denuncias y solicitudes de intervención del INAI a los órganos internos de control, contralorías o equivalentes*" headerRowDxfId="38"/>
    <tableColumn id="2" name="Columna1" headerRowDxfId="37"/>
    <tableColumn id="4" name="Columna3" headerRowDxfId="36"/>
    <tableColumn id="5" name="Columna4" headerRowDxfId="35"/>
    <tableColumn id="6" name="Columna5" headerRowDxfId="34"/>
    <tableColumn id="7" name="Columna6" headerRowDxfId="33"/>
  </tableColumns>
  <tableStyleInfo name="TableStyleMedium6" showFirstColumn="0" showLastColumn="0" showRowStripes="1" showColumnStripes="0"/>
</table>
</file>

<file path=xl/tables/table7.xml><?xml version="1.0" encoding="utf-8"?>
<table xmlns="http://schemas.openxmlformats.org/spreadsheetml/2006/main" id="7" name="Tabla2" displayName="Tabla2" ref="A7:B19" totalsRowCount="1" headerRowDxfId="25" dataDxfId="24" totalsRowDxfId="23">
  <tableColumns count="2">
    <tableColumn id="1" name="ACCIÓN DE MEJORA" totalsRowLabel="Total de acciones" dataDxfId="22"/>
    <tableColumn id="2" name="SI / NO_x000a_(seleccionar)" totalsRowFunction="custom" dataDxfId="21">
      <totalsRowFormula>COUNTIF(Tabla2[SI / NO
(seleccionar)],"Si")</totalsRowFormula>
    </tableColumn>
  </tableColumns>
  <tableStyleInfo name="TableStyleMedium6" showFirstColumn="0" showLastColumn="0" showRowStripes="1" showColumnStripes="0"/>
</table>
</file>

<file path=xl/tables/table8.xml><?xml version="1.0" encoding="utf-8"?>
<table xmlns="http://schemas.openxmlformats.org/spreadsheetml/2006/main" id="8" name="Tabla19" displayName="Tabla19" ref="A8:B30" headerRowCount="0" totalsRowShown="0" headerRowDxfId="11">
  <tableColumns count="2">
    <tableColumn id="1" name="Medio de entrada de las solicitudes de información" headerRowDxfId="10"/>
    <tableColumn id="18" name="Columna1" headerRowDxfId="9" dataDxfId="8"/>
  </tableColumns>
  <tableStyleInfo name="TableStyleMedium6"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7.vml"/><Relationship Id="rId1" Type="http://schemas.openxmlformats.org/officeDocument/2006/relationships/drawing" Target="../drawings/drawing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8.vml"/><Relationship Id="rId1" Type="http://schemas.openxmlformats.org/officeDocument/2006/relationships/drawing" Target="../drawings/drawing8.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9.vml"/><Relationship Id="rId1" Type="http://schemas.openxmlformats.org/officeDocument/2006/relationships/drawing" Target="../drawings/drawing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9"/>
  <sheetViews>
    <sheetView workbookViewId="0">
      <selection activeCell="B3" sqref="B3:D3"/>
    </sheetView>
  </sheetViews>
  <sheetFormatPr defaultColWidth="0" defaultRowHeight="15" customHeight="1" zeroHeight="1" x14ac:dyDescent="0.25"/>
  <cols>
    <col min="1" max="1" width="5.5703125" customWidth="1"/>
    <col min="2" max="2" width="57.140625" customWidth="1"/>
    <col min="3" max="3" width="20.5703125" customWidth="1"/>
    <col min="4" max="4" width="24.7109375" customWidth="1"/>
    <col min="5" max="5" width="5.85546875" customWidth="1"/>
    <col min="6" max="6" width="33.42578125" customWidth="1"/>
    <col min="7" max="8" width="11.42578125" customWidth="1"/>
    <col min="9" max="9" width="11.42578125" hidden="1" customWidth="1"/>
    <col min="10" max="16384" width="11.42578125" hidden="1"/>
  </cols>
  <sheetData>
    <row r="1" spans="1:6" ht="15.75" customHeight="1" x14ac:dyDescent="0.3">
      <c r="A1" s="1"/>
      <c r="B1" s="124" t="s">
        <v>0</v>
      </c>
      <c r="C1" s="124"/>
      <c r="D1" s="124"/>
    </row>
    <row r="2" spans="1:6" x14ac:dyDescent="0.25">
      <c r="A2" s="1"/>
      <c r="B2" s="1" t="s">
        <v>1</v>
      </c>
      <c r="C2" s="1"/>
      <c r="D2" s="1"/>
    </row>
    <row r="3" spans="1:6" ht="33" customHeight="1" x14ac:dyDescent="0.25">
      <c r="A3" s="1"/>
      <c r="B3" s="125" t="s">
        <v>2</v>
      </c>
      <c r="C3" s="125"/>
      <c r="D3" s="125"/>
      <c r="F3" s="126"/>
    </row>
    <row r="4" spans="1:6" x14ac:dyDescent="0.25">
      <c r="B4" s="2"/>
      <c r="C4" s="2"/>
      <c r="D4" s="3" t="str">
        <f>IF(B3="Seleccione el nombre del sujeto obligado","",VLOOKUP(B3,[1]Catálogo!A2:B858,2,0))</f>
        <v>11121</v>
      </c>
      <c r="F4" s="126"/>
    </row>
    <row r="5" spans="1:6" ht="30" customHeight="1" x14ac:dyDescent="0.25">
      <c r="A5" s="127" t="s">
        <v>3</v>
      </c>
      <c r="B5" s="127"/>
      <c r="C5" s="128"/>
      <c r="D5" s="4" t="s">
        <v>4</v>
      </c>
      <c r="F5" s="126"/>
    </row>
    <row r="6" spans="1:6" ht="42.75" customHeight="1" x14ac:dyDescent="0.25">
      <c r="A6" s="127" t="s">
        <v>5</v>
      </c>
      <c r="B6" s="127"/>
      <c r="C6" s="128"/>
      <c r="D6" s="4" t="s">
        <v>6</v>
      </c>
      <c r="F6" s="5"/>
    </row>
    <row r="7" spans="1:6" ht="64.5" customHeight="1" x14ac:dyDescent="0.25">
      <c r="A7" s="129" t="s">
        <v>7</v>
      </c>
      <c r="B7" s="130"/>
      <c r="C7" s="6" t="s">
        <v>8</v>
      </c>
      <c r="D7" s="7" t="s">
        <v>9</v>
      </c>
    </row>
    <row r="8" spans="1:6" ht="15" customHeight="1" x14ac:dyDescent="0.25">
      <c r="A8" s="8" t="s">
        <v>10</v>
      </c>
      <c r="B8" s="9"/>
      <c r="C8" s="10">
        <f>SUM(C9:C12)</f>
        <v>2</v>
      </c>
      <c r="D8" s="11">
        <f>IF(C8=0,"",(C8/$C$115)*100)</f>
        <v>6.4516129032258061</v>
      </c>
    </row>
    <row r="9" spans="1:6" ht="15" customHeight="1" x14ac:dyDescent="0.25">
      <c r="A9" s="12"/>
      <c r="B9" s="13" t="s">
        <v>11</v>
      </c>
      <c r="C9" s="14"/>
      <c r="D9" s="15" t="str">
        <f>IF(C9="","",(C9/$C$115)*100)</f>
        <v/>
      </c>
    </row>
    <row r="10" spans="1:6" ht="15" customHeight="1" x14ac:dyDescent="0.25">
      <c r="A10" s="16"/>
      <c r="B10" s="17" t="s">
        <v>12</v>
      </c>
      <c r="C10" s="18"/>
      <c r="D10" s="19" t="str">
        <f>IF(C10="","",(C10/$C$115)*100)</f>
        <v/>
      </c>
    </row>
    <row r="11" spans="1:6" ht="15" customHeight="1" x14ac:dyDescent="0.25">
      <c r="A11" s="12"/>
      <c r="B11" s="13" t="s">
        <v>13</v>
      </c>
      <c r="C11" s="14"/>
      <c r="D11" s="15" t="str">
        <f>IF(C11="","",(C11/$C$115)*100)</f>
        <v/>
      </c>
    </row>
    <row r="12" spans="1:6" ht="15" customHeight="1" x14ac:dyDescent="0.25">
      <c r="A12" s="16"/>
      <c r="B12" s="20" t="s">
        <v>14</v>
      </c>
      <c r="C12" s="18">
        <v>2</v>
      </c>
      <c r="D12" s="19">
        <f>IF(C12="","",(C12/$C$115)*100)</f>
        <v>6.4516129032258061</v>
      </c>
    </row>
    <row r="13" spans="1:6" ht="15" customHeight="1" x14ac:dyDescent="0.25">
      <c r="A13" s="21" t="s">
        <v>15</v>
      </c>
      <c r="B13" s="21"/>
      <c r="C13" s="22"/>
      <c r="D13" s="15" t="str">
        <f>IF(C13="","",(C13/$C$115)*100)</f>
        <v/>
      </c>
    </row>
    <row r="14" spans="1:6" ht="15" customHeight="1" x14ac:dyDescent="0.25">
      <c r="A14" s="23" t="s">
        <v>16</v>
      </c>
      <c r="B14" s="23"/>
      <c r="C14" s="24">
        <f>SUM(C15:C17)</f>
        <v>0</v>
      </c>
      <c r="D14" s="11" t="str">
        <f>IF(C14=0,"",(C14/$C$115)*100)</f>
        <v/>
      </c>
    </row>
    <row r="15" spans="1:6" ht="15" customHeight="1" x14ac:dyDescent="0.25">
      <c r="A15" s="12"/>
      <c r="B15" s="25" t="s">
        <v>17</v>
      </c>
      <c r="C15" s="14"/>
      <c r="D15" s="15" t="str">
        <f>IF(C15="","",(C15/$C$115)*100)</f>
        <v/>
      </c>
    </row>
    <row r="16" spans="1:6" ht="15" customHeight="1" x14ac:dyDescent="0.25">
      <c r="A16" s="16"/>
      <c r="B16" s="26" t="s">
        <v>18</v>
      </c>
      <c r="C16" s="18"/>
      <c r="D16" s="19" t="str">
        <f>IF(C16="","",(C16/$C$115)*100)</f>
        <v/>
      </c>
    </row>
    <row r="17" spans="1:4" ht="15" customHeight="1" x14ac:dyDescent="0.25">
      <c r="A17" s="12"/>
      <c r="B17" s="27" t="s">
        <v>19</v>
      </c>
      <c r="C17" s="14"/>
      <c r="D17" s="15" t="str">
        <f>IF(C17="","",(C17/$C$115)*100)</f>
        <v/>
      </c>
    </row>
    <row r="18" spans="1:4" ht="15" customHeight="1" x14ac:dyDescent="0.25">
      <c r="A18" s="21" t="s">
        <v>20</v>
      </c>
      <c r="B18" s="21"/>
      <c r="C18" s="28"/>
      <c r="D18" s="19" t="str">
        <f>IF(C18="","",(C18/$C$115)*100)</f>
        <v/>
      </c>
    </row>
    <row r="19" spans="1:4" ht="15" customHeight="1" x14ac:dyDescent="0.25">
      <c r="A19" s="23" t="s">
        <v>21</v>
      </c>
      <c r="B19" s="23"/>
      <c r="C19" s="29">
        <f>SUM(C20:C28)</f>
        <v>9</v>
      </c>
      <c r="D19" s="11">
        <f>IF(C19=0,"",(C19/$C$115)*100)</f>
        <v>29.032258064516132</v>
      </c>
    </row>
    <row r="20" spans="1:4" ht="15" customHeight="1" x14ac:dyDescent="0.25">
      <c r="A20" s="16"/>
      <c r="B20" s="26" t="s">
        <v>22</v>
      </c>
      <c r="C20" s="18"/>
      <c r="D20" s="19" t="str">
        <f t="shared" ref="D20:D30" si="0">IF(C20="","",(C20/$C$115)*100)</f>
        <v/>
      </c>
    </row>
    <row r="21" spans="1:4" ht="15" customHeight="1" x14ac:dyDescent="0.25">
      <c r="A21" s="12"/>
      <c r="B21" s="25" t="s">
        <v>23</v>
      </c>
      <c r="C21" s="14"/>
      <c r="D21" s="15" t="str">
        <f t="shared" si="0"/>
        <v/>
      </c>
    </row>
    <row r="22" spans="1:4" ht="15" customHeight="1" x14ac:dyDescent="0.25">
      <c r="A22" s="16"/>
      <c r="B22" s="26" t="s">
        <v>24</v>
      </c>
      <c r="C22" s="18"/>
      <c r="D22" s="19" t="str">
        <f t="shared" si="0"/>
        <v/>
      </c>
    </row>
    <row r="23" spans="1:4" ht="15" customHeight="1" x14ac:dyDescent="0.25">
      <c r="A23" s="12"/>
      <c r="B23" s="25" t="s">
        <v>25</v>
      </c>
      <c r="C23" s="14"/>
      <c r="D23" s="15" t="str">
        <f t="shared" si="0"/>
        <v/>
      </c>
    </row>
    <row r="24" spans="1:4" ht="15" customHeight="1" x14ac:dyDescent="0.25">
      <c r="A24" s="16"/>
      <c r="B24" s="26" t="s">
        <v>26</v>
      </c>
      <c r="C24" s="18"/>
      <c r="D24" s="19" t="str">
        <f t="shared" si="0"/>
        <v/>
      </c>
    </row>
    <row r="25" spans="1:4" ht="15" customHeight="1" x14ac:dyDescent="0.25">
      <c r="A25" s="12"/>
      <c r="B25" s="25" t="s">
        <v>27</v>
      </c>
      <c r="C25" s="14"/>
      <c r="D25" s="15" t="str">
        <f t="shared" si="0"/>
        <v/>
      </c>
    </row>
    <row r="26" spans="1:4" ht="15" customHeight="1" x14ac:dyDescent="0.25">
      <c r="A26" s="16"/>
      <c r="B26" s="26" t="s">
        <v>28</v>
      </c>
      <c r="C26" s="18"/>
      <c r="D26" s="19" t="str">
        <f t="shared" si="0"/>
        <v/>
      </c>
    </row>
    <row r="27" spans="1:4" ht="15" customHeight="1" x14ac:dyDescent="0.25">
      <c r="A27" s="12"/>
      <c r="B27" s="25" t="s">
        <v>29</v>
      </c>
      <c r="C27" s="14"/>
      <c r="D27" s="15" t="str">
        <f t="shared" si="0"/>
        <v/>
      </c>
    </row>
    <row r="28" spans="1:4" ht="15" customHeight="1" x14ac:dyDescent="0.25">
      <c r="A28" s="16"/>
      <c r="B28" s="30" t="s">
        <v>30</v>
      </c>
      <c r="C28" s="18">
        <v>9</v>
      </c>
      <c r="D28" s="19">
        <f t="shared" si="0"/>
        <v>29.032258064516132</v>
      </c>
    </row>
    <row r="29" spans="1:4" ht="15" customHeight="1" x14ac:dyDescent="0.25">
      <c r="A29" s="21" t="s">
        <v>31</v>
      </c>
      <c r="B29" s="21"/>
      <c r="C29" s="28">
        <v>1</v>
      </c>
      <c r="D29" s="15">
        <f t="shared" si="0"/>
        <v>3.225806451612903</v>
      </c>
    </row>
    <row r="30" spans="1:4" ht="15" customHeight="1" x14ac:dyDescent="0.25">
      <c r="A30" s="21" t="s">
        <v>32</v>
      </c>
      <c r="B30" s="21"/>
      <c r="C30" s="28"/>
      <c r="D30" s="19" t="str">
        <f t="shared" si="0"/>
        <v/>
      </c>
    </row>
    <row r="31" spans="1:4" ht="15" customHeight="1" x14ac:dyDescent="0.25">
      <c r="A31" s="23" t="s">
        <v>33</v>
      </c>
      <c r="B31" s="23"/>
      <c r="C31" s="29">
        <f>SUM(C32:C35)</f>
        <v>0</v>
      </c>
      <c r="D31" s="11" t="str">
        <f>IF(C31=0,"",(C31/$C$115)*100)</f>
        <v/>
      </c>
    </row>
    <row r="32" spans="1:4" ht="15" customHeight="1" x14ac:dyDescent="0.25">
      <c r="A32" s="16"/>
      <c r="B32" s="26" t="s">
        <v>34</v>
      </c>
      <c r="C32" s="18"/>
      <c r="D32" s="19" t="str">
        <f t="shared" ref="D32:D38" si="1">IF(C32="","",(C32/$C$115)*100)</f>
        <v/>
      </c>
    </row>
    <row r="33" spans="1:4" ht="15" customHeight="1" x14ac:dyDescent="0.25">
      <c r="A33" s="12"/>
      <c r="B33" s="25" t="s">
        <v>35</v>
      </c>
      <c r="C33" s="14"/>
      <c r="D33" s="15" t="str">
        <f t="shared" si="1"/>
        <v/>
      </c>
    </row>
    <row r="34" spans="1:4" ht="15" customHeight="1" x14ac:dyDescent="0.25">
      <c r="A34" s="16"/>
      <c r="B34" s="26" t="s">
        <v>36</v>
      </c>
      <c r="C34" s="18"/>
      <c r="D34" s="19" t="str">
        <f t="shared" si="1"/>
        <v/>
      </c>
    </row>
    <row r="35" spans="1:4" ht="15" customHeight="1" x14ac:dyDescent="0.25">
      <c r="A35" s="12"/>
      <c r="B35" s="27" t="s">
        <v>14</v>
      </c>
      <c r="C35" s="14"/>
      <c r="D35" s="15" t="str">
        <f t="shared" si="1"/>
        <v/>
      </c>
    </row>
    <row r="36" spans="1:4" ht="15" customHeight="1" x14ac:dyDescent="0.25">
      <c r="A36" s="21" t="s">
        <v>37</v>
      </c>
      <c r="B36" s="21"/>
      <c r="C36" s="28">
        <v>1</v>
      </c>
      <c r="D36" s="19">
        <f t="shared" si="1"/>
        <v>3.225806451612903</v>
      </c>
    </row>
    <row r="37" spans="1:4" ht="15" customHeight="1" x14ac:dyDescent="0.25">
      <c r="A37" s="21" t="s">
        <v>38</v>
      </c>
      <c r="B37" s="21"/>
      <c r="C37" s="28"/>
      <c r="D37" s="15" t="str">
        <f t="shared" si="1"/>
        <v/>
      </c>
    </row>
    <row r="38" spans="1:4" ht="15" customHeight="1" x14ac:dyDescent="0.25">
      <c r="A38" s="21" t="s">
        <v>39</v>
      </c>
      <c r="B38" s="21"/>
      <c r="C38" s="28"/>
      <c r="D38" s="19" t="str">
        <f t="shared" si="1"/>
        <v/>
      </c>
    </row>
    <row r="39" spans="1:4" ht="15" customHeight="1" x14ac:dyDescent="0.25">
      <c r="A39" s="23" t="s">
        <v>40</v>
      </c>
      <c r="B39" s="23"/>
      <c r="C39" s="29">
        <f>SUM(C40:C43)</f>
        <v>5</v>
      </c>
      <c r="D39" s="11">
        <f>IF(C39=0,"",(C39/$C$115)*100)</f>
        <v>16.129032258064516</v>
      </c>
    </row>
    <row r="40" spans="1:4" ht="15" customHeight="1" x14ac:dyDescent="0.25">
      <c r="A40" s="16"/>
      <c r="B40" s="26" t="s">
        <v>41</v>
      </c>
      <c r="C40" s="18"/>
      <c r="D40" s="19" t="str">
        <f>IF([1]Formato!$C40="","",([1]Formato!$C40/$C$115)*100)</f>
        <v/>
      </c>
    </row>
    <row r="41" spans="1:4" ht="15" customHeight="1" x14ac:dyDescent="0.25">
      <c r="A41" s="12"/>
      <c r="B41" s="25" t="s">
        <v>42</v>
      </c>
      <c r="C41" s="14"/>
      <c r="D41" s="15" t="str">
        <f>IF([1]Formato!$C41="","",([1]Formato!$C41/$C$115)*100)</f>
        <v/>
      </c>
    </row>
    <row r="42" spans="1:4" ht="15" customHeight="1" x14ac:dyDescent="0.25">
      <c r="A42" s="16"/>
      <c r="B42" s="26" t="s">
        <v>43</v>
      </c>
      <c r="C42" s="18"/>
      <c r="D42" s="19" t="str">
        <f>IF([1]Formato!$C42="","",([1]Formato!$C42/$C$115)*100)</f>
        <v/>
      </c>
    </row>
    <row r="43" spans="1:4" ht="15" customHeight="1" x14ac:dyDescent="0.25">
      <c r="A43" s="12"/>
      <c r="B43" s="27" t="s">
        <v>14</v>
      </c>
      <c r="C43" s="14">
        <v>5</v>
      </c>
      <c r="D43" s="15">
        <f>IF([1]Formato!$C43="","",([1]Formato!$C43/$C$115)*100)</f>
        <v>16.129032258064516</v>
      </c>
    </row>
    <row r="44" spans="1:4" ht="15" customHeight="1" x14ac:dyDescent="0.25">
      <c r="A44" s="31" t="s">
        <v>44</v>
      </c>
      <c r="B44" s="24"/>
      <c r="C44" s="29">
        <f>SUM(C45:C48)</f>
        <v>4</v>
      </c>
      <c r="D44" s="11">
        <f>IF(C44=0,"",(C44/$C$115)*100)</f>
        <v>12.903225806451612</v>
      </c>
    </row>
    <row r="45" spans="1:4" ht="15" customHeight="1" x14ac:dyDescent="0.25">
      <c r="A45" s="12"/>
      <c r="B45" s="25" t="s">
        <v>45</v>
      </c>
      <c r="C45" s="14"/>
      <c r="D45" s="15" t="str">
        <f>IF([1]Formato!$C45="","",([1]Formato!$C45/$C$115)*100)</f>
        <v/>
      </c>
    </row>
    <row r="46" spans="1:4" ht="15" customHeight="1" x14ac:dyDescent="0.25">
      <c r="A46" s="16"/>
      <c r="B46" s="26" t="s">
        <v>46</v>
      </c>
      <c r="C46" s="18"/>
      <c r="D46" s="19" t="str">
        <f>IF([1]Formato!$C46="","",([1]Formato!$C46/$C$115)*100)</f>
        <v/>
      </c>
    </row>
    <row r="47" spans="1:4" ht="15" customHeight="1" x14ac:dyDescent="0.25">
      <c r="A47" s="12"/>
      <c r="B47" s="25" t="s">
        <v>47</v>
      </c>
      <c r="C47" s="14"/>
      <c r="D47" s="15" t="str">
        <f>IF([1]Formato!$C47="","",([1]Formato!$C47/$C$115)*100)</f>
        <v/>
      </c>
    </row>
    <row r="48" spans="1:4" ht="15" customHeight="1" x14ac:dyDescent="0.25">
      <c r="A48" s="16"/>
      <c r="B48" s="30" t="s">
        <v>14</v>
      </c>
      <c r="C48" s="18">
        <v>4</v>
      </c>
      <c r="D48" s="19">
        <f>IF([1]Formato!$C48="","",([1]Formato!$C48/$C$115)*100)</f>
        <v>12.903225806451612</v>
      </c>
    </row>
    <row r="49" spans="1:4" ht="15" customHeight="1" x14ac:dyDescent="0.25">
      <c r="A49" s="31" t="s">
        <v>48</v>
      </c>
      <c r="B49" s="24"/>
      <c r="C49" s="29">
        <f>SUM(C50:C55)</f>
        <v>0</v>
      </c>
      <c r="D49" s="11" t="str">
        <f>IF(C49=0,"",(C49/$C$115)*100)</f>
        <v/>
      </c>
    </row>
    <row r="50" spans="1:4" ht="15" customHeight="1" x14ac:dyDescent="0.25">
      <c r="A50" s="16"/>
      <c r="B50" s="26" t="s">
        <v>49</v>
      </c>
      <c r="C50" s="18"/>
      <c r="D50" s="19" t="str">
        <f>IF([1]Formato!$C50="","",([1]Formato!$C50/$C$115)*100)</f>
        <v/>
      </c>
    </row>
    <row r="51" spans="1:4" ht="15" customHeight="1" x14ac:dyDescent="0.25">
      <c r="A51" s="12"/>
      <c r="B51" s="25" t="s">
        <v>50</v>
      </c>
      <c r="C51" s="14"/>
      <c r="D51" s="15" t="str">
        <f>IF([1]Formato!$C51="","",([1]Formato!$C51/$C$115)*100)</f>
        <v/>
      </c>
    </row>
    <row r="52" spans="1:4" ht="15" customHeight="1" x14ac:dyDescent="0.25">
      <c r="A52" s="16"/>
      <c r="B52" s="26" t="s">
        <v>51</v>
      </c>
      <c r="C52" s="18"/>
      <c r="D52" s="19" t="str">
        <f>IF([1]Formato!$C52="","",([1]Formato!$C52/$C$115)*100)</f>
        <v/>
      </c>
    </row>
    <row r="53" spans="1:4" ht="15" customHeight="1" x14ac:dyDescent="0.25">
      <c r="A53" s="12"/>
      <c r="B53" s="25" t="s">
        <v>52</v>
      </c>
      <c r="C53" s="14"/>
      <c r="D53" s="15" t="str">
        <f>IF([1]Formato!$C53="","",([1]Formato!$C53/$C$115)*100)</f>
        <v/>
      </c>
    </row>
    <row r="54" spans="1:4" ht="15" customHeight="1" x14ac:dyDescent="0.25">
      <c r="A54" s="16"/>
      <c r="B54" s="26" t="s">
        <v>53</v>
      </c>
      <c r="C54" s="18"/>
      <c r="D54" s="19" t="str">
        <f>IF([1]Formato!$C54="","",([1]Formato!$C54/$C$115)*100)</f>
        <v/>
      </c>
    </row>
    <row r="55" spans="1:4" ht="15" customHeight="1" x14ac:dyDescent="0.25">
      <c r="A55" s="12"/>
      <c r="B55" s="27" t="s">
        <v>54</v>
      </c>
      <c r="C55" s="14"/>
      <c r="D55" s="15" t="str">
        <f>IF([1]Formato!$C55="","",([1]Formato!$C55/$C$115)*100)</f>
        <v/>
      </c>
    </row>
    <row r="56" spans="1:4" ht="15" customHeight="1" x14ac:dyDescent="0.25">
      <c r="A56" s="31" t="s">
        <v>55</v>
      </c>
      <c r="B56" s="24"/>
      <c r="C56" s="29">
        <f>SUM(C57:C63)</f>
        <v>4</v>
      </c>
      <c r="D56" s="11">
        <f>IF(C56=0,"",(C56/$C$115)*100)</f>
        <v>12.903225806451612</v>
      </c>
    </row>
    <row r="57" spans="1:4" ht="15" customHeight="1" x14ac:dyDescent="0.25">
      <c r="A57" s="12"/>
      <c r="B57" s="25" t="s">
        <v>56</v>
      </c>
      <c r="C57" s="14"/>
      <c r="D57" s="15" t="str">
        <f>IF([1]Formato!$C57="","",([1]Formato!$C57/$C$115)*100)</f>
        <v/>
      </c>
    </row>
    <row r="58" spans="1:4" ht="15" customHeight="1" x14ac:dyDescent="0.25">
      <c r="A58" s="16"/>
      <c r="B58" s="26" t="s">
        <v>57</v>
      </c>
      <c r="C58" s="18"/>
      <c r="D58" s="19" t="str">
        <f>IF([1]Formato!$C58="","",([1]Formato!$C58/$C$115)*100)</f>
        <v/>
      </c>
    </row>
    <row r="59" spans="1:4" ht="15" customHeight="1" x14ac:dyDescent="0.25">
      <c r="A59" s="12"/>
      <c r="B59" s="25" t="s">
        <v>58</v>
      </c>
      <c r="C59" s="14"/>
      <c r="D59" s="15" t="str">
        <f>IF([1]Formato!$C59="","",([1]Formato!$C59/$C$115)*100)</f>
        <v/>
      </c>
    </row>
    <row r="60" spans="1:4" ht="15" customHeight="1" x14ac:dyDescent="0.25">
      <c r="A60" s="16"/>
      <c r="B60" s="26" t="s">
        <v>59</v>
      </c>
      <c r="C60" s="18"/>
      <c r="D60" s="19" t="str">
        <f>IF([1]Formato!$C60="","",([1]Formato!$C60/$C$115)*100)</f>
        <v/>
      </c>
    </row>
    <row r="61" spans="1:4" ht="15" customHeight="1" x14ac:dyDescent="0.25">
      <c r="A61" s="12"/>
      <c r="B61" s="25" t="s">
        <v>60</v>
      </c>
      <c r="C61" s="14"/>
      <c r="D61" s="15" t="str">
        <f>IF([1]Formato!$C61="","",([1]Formato!$C61/$C$115)*100)</f>
        <v/>
      </c>
    </row>
    <row r="62" spans="1:4" ht="15" customHeight="1" x14ac:dyDescent="0.25">
      <c r="A62" s="16"/>
      <c r="B62" s="26" t="s">
        <v>61</v>
      </c>
      <c r="C62" s="18"/>
      <c r="D62" s="19" t="str">
        <f>IF([1]Formato!$C62="","",([1]Formato!$C62/$C$115)*100)</f>
        <v/>
      </c>
    </row>
    <row r="63" spans="1:4" ht="15" customHeight="1" x14ac:dyDescent="0.25">
      <c r="A63" s="12"/>
      <c r="B63" s="27" t="s">
        <v>62</v>
      </c>
      <c r="C63" s="14">
        <v>4</v>
      </c>
      <c r="D63" s="15">
        <f>IF([1]Formato!$C63="","",([1]Formato!$C63/$C$115)*100)</f>
        <v>12.903225806451612</v>
      </c>
    </row>
    <row r="64" spans="1:4" ht="15" customHeight="1" x14ac:dyDescent="0.25">
      <c r="A64" s="31" t="s">
        <v>63</v>
      </c>
      <c r="B64" s="24"/>
      <c r="C64" s="29">
        <f>SUM(C65:C69)</f>
        <v>2</v>
      </c>
      <c r="D64" s="11">
        <f>IF(C64=0,"",(C64/$C$115)*100)</f>
        <v>6.4516129032258061</v>
      </c>
    </row>
    <row r="65" spans="1:4" ht="15" customHeight="1" x14ac:dyDescent="0.25">
      <c r="A65" s="12"/>
      <c r="B65" s="25" t="s">
        <v>64</v>
      </c>
      <c r="C65" s="14"/>
      <c r="D65" s="15" t="str">
        <f>IF([1]Formato!$C65="","",([1]Formato!$C65/$C$115)*100)</f>
        <v/>
      </c>
    </row>
    <row r="66" spans="1:4" ht="15" customHeight="1" x14ac:dyDescent="0.25">
      <c r="A66" s="16"/>
      <c r="B66" s="26" t="s">
        <v>65</v>
      </c>
      <c r="C66" s="18"/>
      <c r="D66" s="19" t="str">
        <f>IF([1]Formato!$C66="","",([1]Formato!$C66/$C$115)*100)</f>
        <v/>
      </c>
    </row>
    <row r="67" spans="1:4" ht="15" customHeight="1" x14ac:dyDescent="0.25">
      <c r="A67" s="12"/>
      <c r="B67" s="25" t="s">
        <v>66</v>
      </c>
      <c r="C67" s="14"/>
      <c r="D67" s="15" t="str">
        <f>IF([1]Formato!$C67="","",([1]Formato!$C67/$C$115)*100)</f>
        <v/>
      </c>
    </row>
    <row r="68" spans="1:4" ht="15" customHeight="1" x14ac:dyDescent="0.25">
      <c r="A68" s="16"/>
      <c r="B68" s="26" t="s">
        <v>67</v>
      </c>
      <c r="C68" s="18"/>
      <c r="D68" s="19" t="str">
        <f>IF([1]Formato!$C68="","",([1]Formato!$C68/$C$115)*100)</f>
        <v/>
      </c>
    </row>
    <row r="69" spans="1:4" ht="15" customHeight="1" x14ac:dyDescent="0.25">
      <c r="A69" s="12"/>
      <c r="B69" s="27" t="s">
        <v>68</v>
      </c>
      <c r="C69" s="14">
        <v>2</v>
      </c>
      <c r="D69" s="15">
        <f>IF([1]Formato!$C69="","",([1]Formato!$C69/$C$115)*100)</f>
        <v>6.4516129032258061</v>
      </c>
    </row>
    <row r="70" spans="1:4" ht="15" customHeight="1" x14ac:dyDescent="0.25">
      <c r="A70" s="32" t="s">
        <v>69</v>
      </c>
      <c r="B70" s="33"/>
      <c r="C70" s="28"/>
      <c r="D70" s="19" t="str">
        <f>IF([1]Formato!$C70="","",([1]Formato!$C70/$C$115)*100)</f>
        <v/>
      </c>
    </row>
    <row r="71" spans="1:4" ht="15" customHeight="1" x14ac:dyDescent="0.25">
      <c r="A71" s="31" t="s">
        <v>70</v>
      </c>
      <c r="B71" s="24"/>
      <c r="C71" s="29">
        <f>SUM(C72:C77)</f>
        <v>0</v>
      </c>
      <c r="D71" s="11" t="str">
        <f>IF(C71=0,"",(C71/$C$115)*100)</f>
        <v/>
      </c>
    </row>
    <row r="72" spans="1:4" ht="15" customHeight="1" x14ac:dyDescent="0.25">
      <c r="A72" s="16"/>
      <c r="B72" s="17" t="s">
        <v>71</v>
      </c>
      <c r="C72" s="18"/>
      <c r="D72" s="19" t="str">
        <f>IF([1]Formato!$C72="","",([1]Formato!$C72/$C$115)*100)</f>
        <v/>
      </c>
    </row>
    <row r="73" spans="1:4" ht="15" customHeight="1" x14ac:dyDescent="0.25">
      <c r="A73" s="12"/>
      <c r="B73" s="13" t="s">
        <v>72</v>
      </c>
      <c r="C73" s="14"/>
      <c r="D73" s="15" t="str">
        <f>IF([1]Formato!$C73="","",([1]Formato!$C73/$C$115)*100)</f>
        <v/>
      </c>
    </row>
    <row r="74" spans="1:4" ht="15" customHeight="1" x14ac:dyDescent="0.25">
      <c r="A74" s="16"/>
      <c r="B74" s="17" t="s">
        <v>73</v>
      </c>
      <c r="C74" s="18"/>
      <c r="D74" s="19" t="str">
        <f>IF([1]Formato!$C74="","",([1]Formato!$C74/$C$115)*100)</f>
        <v/>
      </c>
    </row>
    <row r="75" spans="1:4" ht="15" customHeight="1" x14ac:dyDescent="0.25">
      <c r="A75" s="12"/>
      <c r="B75" s="13" t="s">
        <v>74</v>
      </c>
      <c r="C75" s="14"/>
      <c r="D75" s="15" t="str">
        <f>IF([1]Formato!$C75="","",([1]Formato!$C75/$C$115)*100)</f>
        <v/>
      </c>
    </row>
    <row r="76" spans="1:4" ht="15" customHeight="1" x14ac:dyDescent="0.25">
      <c r="A76" s="16"/>
      <c r="B76" s="17" t="s">
        <v>75</v>
      </c>
      <c r="C76" s="18"/>
      <c r="D76" s="19" t="str">
        <f>IF([1]Formato!$C76="","",([1]Formato!$C76/$C$115)*100)</f>
        <v/>
      </c>
    </row>
    <row r="77" spans="1:4" ht="15" customHeight="1" x14ac:dyDescent="0.25">
      <c r="A77" s="12"/>
      <c r="B77" s="34" t="s">
        <v>54</v>
      </c>
      <c r="C77" s="14"/>
      <c r="D77" s="15" t="str">
        <f>IF([1]Formato!$C77="","",([1]Formato!$C77/$C$115)*100)</f>
        <v/>
      </c>
    </row>
    <row r="78" spans="1:4" ht="15" customHeight="1" x14ac:dyDescent="0.25">
      <c r="A78" s="31" t="s">
        <v>76</v>
      </c>
      <c r="B78" s="24"/>
      <c r="C78" s="29">
        <f>SUM(C79:C84)</f>
        <v>0</v>
      </c>
      <c r="D78" s="11" t="str">
        <f>IF(C78=0,"",(C78/$C$115)*100)</f>
        <v/>
      </c>
    </row>
    <row r="79" spans="1:4" ht="15" customHeight="1" x14ac:dyDescent="0.25">
      <c r="A79" s="12"/>
      <c r="B79" s="13" t="s">
        <v>71</v>
      </c>
      <c r="C79" s="14"/>
      <c r="D79" s="15" t="str">
        <f>IF([1]Formato!$C79="","",([1]Formato!$C79/$C$115)*100)</f>
        <v/>
      </c>
    </row>
    <row r="80" spans="1:4" ht="15" customHeight="1" x14ac:dyDescent="0.25">
      <c r="A80" s="16"/>
      <c r="B80" s="17" t="s">
        <v>72</v>
      </c>
      <c r="C80" s="18"/>
      <c r="D80" s="19" t="str">
        <f>IF([1]Formato!$C80="","",([1]Formato!$C80/$C$115)*100)</f>
        <v/>
      </c>
    </row>
    <row r="81" spans="1:4" ht="15" customHeight="1" x14ac:dyDescent="0.25">
      <c r="A81" s="12"/>
      <c r="B81" s="13" t="s">
        <v>73</v>
      </c>
      <c r="C81" s="14"/>
      <c r="D81" s="15" t="str">
        <f>IF([1]Formato!$C81="","",([1]Formato!$C81/$C$115)*100)</f>
        <v/>
      </c>
    </row>
    <row r="82" spans="1:4" ht="15" customHeight="1" x14ac:dyDescent="0.25">
      <c r="A82" s="16"/>
      <c r="B82" s="17" t="s">
        <v>74</v>
      </c>
      <c r="C82" s="18"/>
      <c r="D82" s="19" t="str">
        <f>IF([1]Formato!$C82="","",([1]Formato!$C82/$C$115)*100)</f>
        <v/>
      </c>
    </row>
    <row r="83" spans="1:4" ht="15" customHeight="1" x14ac:dyDescent="0.25">
      <c r="A83" s="12"/>
      <c r="B83" s="13" t="s">
        <v>75</v>
      </c>
      <c r="C83" s="14"/>
      <c r="D83" s="15" t="str">
        <f>IF([1]Formato!$C83="","",([1]Formato!$C83/$C$115)*100)</f>
        <v/>
      </c>
    </row>
    <row r="84" spans="1:4" ht="15" customHeight="1" x14ac:dyDescent="0.25">
      <c r="A84" s="16"/>
      <c r="B84" s="20" t="s">
        <v>54</v>
      </c>
      <c r="C84" s="18"/>
      <c r="D84" s="19" t="str">
        <f>IF([1]Formato!$C84="","",([1]Formato!$C84/$C$115)*100)</f>
        <v/>
      </c>
    </row>
    <row r="85" spans="1:4" ht="15" customHeight="1" x14ac:dyDescent="0.25">
      <c r="A85" s="31" t="s">
        <v>77</v>
      </c>
      <c r="B85" s="24"/>
      <c r="C85" s="29">
        <f>SUM(C86:C88)</f>
        <v>3</v>
      </c>
      <c r="D85" s="11">
        <f>IF(C85=0,"",(C85/$C$115)*100)</f>
        <v>9.67741935483871</v>
      </c>
    </row>
    <row r="86" spans="1:4" ht="15" customHeight="1" x14ac:dyDescent="0.25">
      <c r="A86" s="16"/>
      <c r="B86" s="17" t="s">
        <v>78</v>
      </c>
      <c r="C86" s="18"/>
      <c r="D86" s="19" t="str">
        <f>IF([1]Formato!$C86="","",([1]Formato!$C86/$C$115)*100)</f>
        <v/>
      </c>
    </row>
    <row r="87" spans="1:4" ht="15" customHeight="1" x14ac:dyDescent="0.25">
      <c r="A87" s="12"/>
      <c r="B87" s="13" t="s">
        <v>79</v>
      </c>
      <c r="C87" s="14">
        <v>3</v>
      </c>
      <c r="D87" s="15">
        <f>IF([1]Formato!$C87="","",([1]Formato!$C87/$C$115)*100)</f>
        <v>9.67741935483871</v>
      </c>
    </row>
    <row r="88" spans="1:4" ht="15" customHeight="1" x14ac:dyDescent="0.25">
      <c r="A88" s="16"/>
      <c r="B88" s="20" t="s">
        <v>19</v>
      </c>
      <c r="C88" s="18"/>
      <c r="D88" s="19" t="str">
        <f>IF([1]Formato!$C88="","",([1]Formato!$C88/$C$115)*100)</f>
        <v/>
      </c>
    </row>
    <row r="89" spans="1:4" ht="15" customHeight="1" x14ac:dyDescent="0.25">
      <c r="A89" s="31" t="s">
        <v>80</v>
      </c>
      <c r="B89" s="24"/>
      <c r="C89" s="29">
        <f>SUM(C90:C91)</f>
        <v>0</v>
      </c>
      <c r="D89" s="11" t="str">
        <f>IF(C89=0,"",(C89/$C$115)*100)</f>
        <v/>
      </c>
    </row>
    <row r="90" spans="1:4" ht="15" customHeight="1" x14ac:dyDescent="0.25">
      <c r="A90" s="16"/>
      <c r="B90" s="17" t="s">
        <v>81</v>
      </c>
      <c r="C90" s="18"/>
      <c r="D90" s="19" t="str">
        <f>IF([1]Formato!$C90="","",([1]Formato!$C90/$C$115)*100)</f>
        <v/>
      </c>
    </row>
    <row r="91" spans="1:4" ht="15" customHeight="1" x14ac:dyDescent="0.25">
      <c r="A91" s="12"/>
      <c r="B91" s="13" t="s">
        <v>82</v>
      </c>
      <c r="C91" s="14"/>
      <c r="D91" s="15" t="str">
        <f>IF([1]Formato!$C91="","",([1]Formato!$C91/$C$115)*100)</f>
        <v/>
      </c>
    </row>
    <row r="92" spans="1:4" ht="15" customHeight="1" x14ac:dyDescent="0.25">
      <c r="A92" s="31" t="s">
        <v>83</v>
      </c>
      <c r="B92" s="24"/>
      <c r="C92" s="29">
        <f>SUM(C93:C99)</f>
        <v>0</v>
      </c>
      <c r="D92" s="11" t="str">
        <f>IF(C92=0,"",(C92/$C$115)*100)</f>
        <v/>
      </c>
    </row>
    <row r="93" spans="1:4" ht="15" customHeight="1" x14ac:dyDescent="0.25">
      <c r="A93" s="12"/>
      <c r="B93" s="13" t="s">
        <v>84</v>
      </c>
      <c r="C93" s="14"/>
      <c r="D93" s="15" t="str">
        <f>IF([1]Formato!$C93="","",([1]Formato!$C93/$C$115)*100)</f>
        <v/>
      </c>
    </row>
    <row r="94" spans="1:4" ht="15" customHeight="1" x14ac:dyDescent="0.25">
      <c r="A94" s="16"/>
      <c r="B94" s="17" t="s">
        <v>85</v>
      </c>
      <c r="C94" s="18"/>
      <c r="D94" s="19" t="str">
        <f>IF([1]Formato!$C94="","",([1]Formato!$C94/$C$115)*100)</f>
        <v/>
      </c>
    </row>
    <row r="95" spans="1:4" ht="15" customHeight="1" x14ac:dyDescent="0.25">
      <c r="A95" s="12"/>
      <c r="B95" s="13" t="s">
        <v>86</v>
      </c>
      <c r="C95" s="14"/>
      <c r="D95" s="15" t="str">
        <f>IF([1]Formato!$C95="","",([1]Formato!$C95/$C$115)*100)</f>
        <v/>
      </c>
    </row>
    <row r="96" spans="1:4" ht="15" customHeight="1" x14ac:dyDescent="0.25">
      <c r="A96" s="16"/>
      <c r="B96" s="17" t="s">
        <v>87</v>
      </c>
      <c r="C96" s="18"/>
      <c r="D96" s="19" t="str">
        <f>IF([1]Formato!$C96="","",([1]Formato!$C96/$C$115)*100)</f>
        <v/>
      </c>
    </row>
    <row r="97" spans="1:4" ht="15" customHeight="1" x14ac:dyDescent="0.25">
      <c r="A97" s="12"/>
      <c r="B97" s="13" t="s">
        <v>88</v>
      </c>
      <c r="C97" s="14"/>
      <c r="D97" s="15" t="str">
        <f>IF([1]Formato!$C97="","",([1]Formato!$C97/$C$115)*100)</f>
        <v/>
      </c>
    </row>
    <row r="98" spans="1:4" ht="15" customHeight="1" x14ac:dyDescent="0.25">
      <c r="A98" s="16"/>
      <c r="B98" s="17" t="s">
        <v>89</v>
      </c>
      <c r="C98" s="18"/>
      <c r="D98" s="19" t="str">
        <f>IF([1]Formato!$C98="","",([1]Formato!$C98/$C$115)*100)</f>
        <v/>
      </c>
    </row>
    <row r="99" spans="1:4" ht="15" customHeight="1" x14ac:dyDescent="0.25">
      <c r="A99" s="12"/>
      <c r="B99" s="34" t="s">
        <v>62</v>
      </c>
      <c r="C99" s="14"/>
      <c r="D99" s="15" t="str">
        <f>IF([1]Formato!$C99="","",([1]Formato!$C99/$C$115)*100)</f>
        <v/>
      </c>
    </row>
    <row r="100" spans="1:4" ht="15" customHeight="1" x14ac:dyDescent="0.25">
      <c r="A100" s="32" t="s">
        <v>90</v>
      </c>
      <c r="B100" s="33"/>
      <c r="C100" s="28"/>
      <c r="D100" s="19" t="str">
        <f>IF([1]Formato!$C100="","",([1]Formato!$C100/$C$115)*100)</f>
        <v/>
      </c>
    </row>
    <row r="101" spans="1:4" ht="15" customHeight="1" x14ac:dyDescent="0.25">
      <c r="A101" s="31" t="s">
        <v>91</v>
      </c>
      <c r="B101" s="24"/>
      <c r="C101" s="29">
        <f>SUM(C102:C109)</f>
        <v>0</v>
      </c>
      <c r="D101" s="11" t="str">
        <f>IF(C101=0,"",(C101/$C$115)*100)</f>
        <v/>
      </c>
    </row>
    <row r="102" spans="1:4" ht="15" customHeight="1" x14ac:dyDescent="0.25">
      <c r="A102" s="12"/>
      <c r="B102" s="13" t="s">
        <v>92</v>
      </c>
      <c r="C102" s="14"/>
      <c r="D102" s="15" t="str">
        <f>IF([1]Formato!$C102="","",([1]Formato!$C102/$C$115)*100)</f>
        <v/>
      </c>
    </row>
    <row r="103" spans="1:4" ht="15" customHeight="1" x14ac:dyDescent="0.25">
      <c r="A103" s="16"/>
      <c r="B103" s="17" t="s">
        <v>93</v>
      </c>
      <c r="C103" s="18"/>
      <c r="D103" s="19" t="str">
        <f>IF([1]Formato!$C103="","",([1]Formato!$C103/$C$115)*100)</f>
        <v/>
      </c>
    </row>
    <row r="104" spans="1:4" ht="15" customHeight="1" x14ac:dyDescent="0.25">
      <c r="A104" s="12"/>
      <c r="B104" s="13" t="s">
        <v>94</v>
      </c>
      <c r="C104" s="14"/>
      <c r="D104" s="15" t="str">
        <f>IF([1]Formato!$C104="","",([1]Formato!$C104/$C$115)*100)</f>
        <v/>
      </c>
    </row>
    <row r="105" spans="1:4" ht="15" customHeight="1" x14ac:dyDescent="0.25">
      <c r="A105" s="16"/>
      <c r="B105" s="17" t="s">
        <v>95</v>
      </c>
      <c r="C105" s="18"/>
      <c r="D105" s="19" t="str">
        <f>IF([1]Formato!$C105="","",([1]Formato!$C105/$C$115)*100)</f>
        <v/>
      </c>
    </row>
    <row r="106" spans="1:4" ht="15" customHeight="1" x14ac:dyDescent="0.25">
      <c r="A106" s="12"/>
      <c r="B106" s="13" t="s">
        <v>96</v>
      </c>
      <c r="C106" s="14"/>
      <c r="D106" s="15" t="str">
        <f>IF([1]Formato!$C106="","",([1]Formato!$C106/$C$115)*100)</f>
        <v/>
      </c>
    </row>
    <row r="107" spans="1:4" ht="15" customHeight="1" x14ac:dyDescent="0.25">
      <c r="A107" s="16"/>
      <c r="B107" s="17" t="s">
        <v>97</v>
      </c>
      <c r="C107" s="18"/>
      <c r="D107" s="19" t="str">
        <f>IF([1]Formato!$C107="","",([1]Formato!$C107/$C$115)*100)</f>
        <v/>
      </c>
    </row>
    <row r="108" spans="1:4" ht="15" customHeight="1" x14ac:dyDescent="0.25">
      <c r="A108" s="12"/>
      <c r="B108" s="34" t="s">
        <v>98</v>
      </c>
      <c r="C108" s="14"/>
      <c r="D108" s="15" t="str">
        <f>IF([1]Formato!$C108="","",([1]Formato!$C108/$C$115)*100)</f>
        <v/>
      </c>
    </row>
    <row r="109" spans="1:4" ht="15" customHeight="1" x14ac:dyDescent="0.25">
      <c r="A109" s="16"/>
      <c r="B109" s="17" t="s">
        <v>99</v>
      </c>
      <c r="C109" s="18"/>
      <c r="D109" s="19" t="str">
        <f>IF([1]Formato!$C109="","",([1]Formato!$C109/$C$115)*100)</f>
        <v/>
      </c>
    </row>
    <row r="110" spans="1:4" ht="45" x14ac:dyDescent="0.25">
      <c r="A110" s="31" t="s">
        <v>100</v>
      </c>
      <c r="B110" s="24"/>
      <c r="C110" s="29" t="s">
        <v>101</v>
      </c>
      <c r="D110" s="11"/>
    </row>
    <row r="111" spans="1:4" x14ac:dyDescent="0.25">
      <c r="A111" s="16"/>
      <c r="B111" s="35" t="s">
        <v>102</v>
      </c>
      <c r="C111" s="36"/>
      <c r="D111" s="19"/>
    </row>
    <row r="112" spans="1:4" x14ac:dyDescent="0.25">
      <c r="A112" s="12"/>
      <c r="B112" s="37" t="s">
        <v>103</v>
      </c>
      <c r="C112" s="38"/>
      <c r="D112" s="15"/>
    </row>
    <row r="113" spans="1:4" x14ac:dyDescent="0.25">
      <c r="A113" s="16"/>
      <c r="B113" s="35" t="s">
        <v>104</v>
      </c>
      <c r="C113" s="36"/>
      <c r="D113" s="19"/>
    </row>
    <row r="114" spans="1:4" x14ac:dyDescent="0.25">
      <c r="A114" s="12"/>
      <c r="B114" s="37" t="s">
        <v>105</v>
      </c>
      <c r="C114" s="38"/>
      <c r="D114" s="15"/>
    </row>
    <row r="115" spans="1:4" ht="15" customHeight="1" x14ac:dyDescent="0.25">
      <c r="A115" s="39" t="s">
        <v>106</v>
      </c>
      <c r="B115" s="40"/>
      <c r="C115" s="41">
        <f>SUM(C8,C13,C14,C18,C19,C29,C30,C31,C36,C37,C38,C39,C44,C49,C56,C64,C71,C70,C78,C85,C89,C92,C100,C101)</f>
        <v>31</v>
      </c>
      <c r="D115" s="42">
        <f>IF(C115=0,"",(C115/$C$115)*100)</f>
        <v>100</v>
      </c>
    </row>
    <row r="116" spans="1:4" x14ac:dyDescent="0.25"/>
    <row r="117" spans="1:4" x14ac:dyDescent="0.25"/>
    <row r="118" spans="1:4" x14ac:dyDescent="0.25"/>
    <row r="119" spans="1:4" x14ac:dyDescent="0.25"/>
  </sheetData>
  <mergeCells count="6">
    <mergeCell ref="A7:B7"/>
    <mergeCell ref="B1:D1"/>
    <mergeCell ref="B3:D3"/>
    <mergeCell ref="F3:F5"/>
    <mergeCell ref="A5:C5"/>
    <mergeCell ref="A6:C6"/>
  </mergeCells>
  <conditionalFormatting sqref="D5:D6">
    <cfRule type="containsText" dxfId="152" priority="15" operator="containsText" text="dd/mm/aaaa">
      <formula>NOT(ISERROR(SEARCH("dd/mm/aaaa",D5)))</formula>
    </cfRule>
  </conditionalFormatting>
  <conditionalFormatting sqref="D4">
    <cfRule type="containsErrors" dxfId="151" priority="14">
      <formula>ISERROR(D4)</formula>
    </cfRule>
  </conditionalFormatting>
  <conditionalFormatting sqref="D5">
    <cfRule type="containsText" dxfId="150" priority="13" operator="containsText" text="Seleccionar">
      <formula>NOT(ISERROR(SEARCH("Seleccionar",D5)))</formula>
    </cfRule>
  </conditionalFormatting>
  <conditionalFormatting sqref="D6 C9:C12 C32:C35 C45:C48">
    <cfRule type="containsBlanks" dxfId="149" priority="12">
      <formula>LEN(TRIM(C6))=0</formula>
    </cfRule>
  </conditionalFormatting>
  <conditionalFormatting sqref="C15:C17 C20:C28 C40:C43 C50:C55 C57:C63 C65:C69 C72:C77 C79:C84 C86:C88 C90:C91 C111:C113">
    <cfRule type="containsBlanks" dxfId="148" priority="11">
      <formula>LEN(TRIM(C15))=0</formula>
    </cfRule>
  </conditionalFormatting>
  <conditionalFormatting sqref="D6">
    <cfRule type="containsText" dxfId="147" priority="10" operator="containsText" text="Seleccionar">
      <formula>NOT(ISERROR(SEARCH("Seleccionar",D6)))</formula>
    </cfRule>
  </conditionalFormatting>
  <conditionalFormatting sqref="C93:C95">
    <cfRule type="containsBlanks" dxfId="146" priority="9">
      <formula>LEN(TRIM(C93))=0</formula>
    </cfRule>
  </conditionalFormatting>
  <conditionalFormatting sqref="C96:C97">
    <cfRule type="containsBlanks" dxfId="145" priority="8">
      <formula>LEN(TRIM(C96))=0</formula>
    </cfRule>
  </conditionalFormatting>
  <conditionalFormatting sqref="C98">
    <cfRule type="containsBlanks" dxfId="144" priority="7">
      <formula>LEN(TRIM(C98))=0</formula>
    </cfRule>
  </conditionalFormatting>
  <conditionalFormatting sqref="C99">
    <cfRule type="containsBlanks" dxfId="143" priority="6">
      <formula>LEN(TRIM(C99))=0</formula>
    </cfRule>
  </conditionalFormatting>
  <conditionalFormatting sqref="C114">
    <cfRule type="containsBlanks" dxfId="142" priority="5">
      <formula>LEN(TRIM(C114))=0</formula>
    </cfRule>
  </conditionalFormatting>
  <conditionalFormatting sqref="C102:C104">
    <cfRule type="containsBlanks" dxfId="141" priority="4">
      <formula>LEN(TRIM(C102))=0</formula>
    </cfRule>
  </conditionalFormatting>
  <conditionalFormatting sqref="C105">
    <cfRule type="containsBlanks" dxfId="140" priority="3">
      <formula>LEN(TRIM(C105))=0</formula>
    </cfRule>
  </conditionalFormatting>
  <conditionalFormatting sqref="C106:C108">
    <cfRule type="containsBlanks" dxfId="139" priority="2">
      <formula>LEN(TRIM(C106))=0</formula>
    </cfRule>
  </conditionalFormatting>
  <conditionalFormatting sqref="C109">
    <cfRule type="containsBlanks" dxfId="138" priority="1">
      <formula>LEN(TRIM(C109))=0</formula>
    </cfRule>
  </conditionalFormatting>
  <dataValidations count="1">
    <dataValidation type="whole" allowBlank="1" showInputMessage="1" showErrorMessage="1" sqref="C15:C17 C20:C28 C40:C43 C50:C55 C57:C63 C65:C70 C72:C77 C79:C84 C86:C88 C90:C91 C93:C109 C9:C12 C32:C38 C45:C48">
      <formula1>0</formula1>
      <formula2>30000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3">
              <controlPr defaultSize="0" print="0" autoFill="0" autoPict="0" macro="[1]!Macro2">
                <anchor moveWithCells="1" sizeWithCells="1">
                  <from>
                    <xdr:col>5</xdr:col>
                    <xdr:colOff>876300</xdr:colOff>
                    <xdr:row>6</xdr:row>
                    <xdr:rowOff>257175</xdr:rowOff>
                  </from>
                  <to>
                    <xdr:col>6</xdr:col>
                    <xdr:colOff>304800</xdr:colOff>
                    <xdr:row>6</xdr:row>
                    <xdr:rowOff>581025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[1]Catálogo!#REF!</xm:f>
          </x14:formula1>
          <xm:sqref>D5</xm:sqref>
        </x14:dataValidation>
        <x14:dataValidation type="list" allowBlank="1" showInputMessage="1" showErrorMessage="1">
          <x14:formula1>
            <xm:f>[1]Catálogo!#REF!</xm:f>
          </x14:formula1>
          <xm:sqref>C111:C114</xm:sqref>
        </x14:dataValidation>
        <x14:dataValidation type="list" allowBlank="1" showInputMessage="1" showErrorMessage="1">
          <x14:formula1>
            <xm:f>[1]Catálogo!#REF!</xm:f>
          </x14:formula1>
          <xm:sqref>D6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workbookViewId="0">
      <selection activeCell="E7" sqref="E7"/>
    </sheetView>
  </sheetViews>
  <sheetFormatPr defaultColWidth="0" defaultRowHeight="15" customHeight="1" zeroHeight="1" x14ac:dyDescent="0.25"/>
  <cols>
    <col min="1" max="1" width="3.5703125" bestFit="1" customWidth="1"/>
    <col min="2" max="2" width="84.7109375" customWidth="1"/>
    <col min="3" max="3" width="11.140625" bestFit="1" customWidth="1"/>
    <col min="4" max="4" width="2.85546875" customWidth="1"/>
    <col min="5" max="5" width="38.7109375" customWidth="1"/>
    <col min="6" max="6" width="11.42578125" hidden="1" customWidth="1"/>
    <col min="7" max="7" width="12" hidden="1" customWidth="1"/>
    <col min="8" max="16384" width="11.42578125" hidden="1"/>
  </cols>
  <sheetData>
    <row r="1" spans="1:3" x14ac:dyDescent="0.25">
      <c r="A1" s="131" t="s">
        <v>310</v>
      </c>
      <c r="B1" s="131"/>
      <c r="C1" s="131"/>
    </row>
    <row r="2" spans="1:3" x14ac:dyDescent="0.25">
      <c r="A2" s="152" t="s">
        <v>2</v>
      </c>
      <c r="B2" s="152"/>
      <c r="C2" s="152"/>
    </row>
    <row r="3" spans="1:3" x14ac:dyDescent="0.25">
      <c r="B3" s="2"/>
      <c r="C3" s="43" t="str">
        <f>IF(A2="Capture el nombre del sujeto obligado","",VLOOKUP(A2,[10]Catálogo!A2:B880,2,0))</f>
        <v>11121</v>
      </c>
    </row>
    <row r="4" spans="1:3" x14ac:dyDescent="0.25">
      <c r="A4" s="145" t="s">
        <v>3</v>
      </c>
      <c r="B4" s="128"/>
      <c r="C4" s="4" t="s">
        <v>4</v>
      </c>
    </row>
    <row r="5" spans="1:3" x14ac:dyDescent="0.25">
      <c r="A5" s="145" t="s">
        <v>311</v>
      </c>
      <c r="B5" s="128"/>
      <c r="C5" s="4" t="s">
        <v>109</v>
      </c>
    </row>
    <row r="6" spans="1:3" x14ac:dyDescent="0.25">
      <c r="B6" s="106"/>
      <c r="C6" s="106"/>
    </row>
    <row r="7" spans="1:3" ht="30" x14ac:dyDescent="0.25">
      <c r="A7" s="114" t="s">
        <v>109</v>
      </c>
      <c r="B7" s="115" t="s">
        <v>312</v>
      </c>
      <c r="C7" s="115" t="s">
        <v>313</v>
      </c>
    </row>
    <row r="8" spans="1:3" x14ac:dyDescent="0.25">
      <c r="A8" s="116">
        <v>1</v>
      </c>
      <c r="B8" s="117"/>
      <c r="C8" s="118">
        <f>LEN(B8)</f>
        <v>0</v>
      </c>
    </row>
    <row r="9" spans="1:3" x14ac:dyDescent="0.25">
      <c r="A9" s="119">
        <v>2</v>
      </c>
      <c r="B9" s="120"/>
      <c r="C9" s="121">
        <f t="shared" ref="C9:C17" si="0">LEN(B9)</f>
        <v>0</v>
      </c>
    </row>
    <row r="10" spans="1:3" x14ac:dyDescent="0.25">
      <c r="A10" s="116">
        <v>3</v>
      </c>
      <c r="B10" s="122"/>
      <c r="C10" s="123">
        <f t="shared" si="0"/>
        <v>0</v>
      </c>
    </row>
    <row r="11" spans="1:3" x14ac:dyDescent="0.25">
      <c r="A11" s="119">
        <v>4</v>
      </c>
      <c r="B11" s="120"/>
      <c r="C11" s="121">
        <f t="shared" si="0"/>
        <v>0</v>
      </c>
    </row>
    <row r="12" spans="1:3" x14ac:dyDescent="0.25">
      <c r="A12" s="116">
        <v>5</v>
      </c>
      <c r="B12" s="122"/>
      <c r="C12" s="123">
        <f>LEN(B12)</f>
        <v>0</v>
      </c>
    </row>
    <row r="13" spans="1:3" x14ac:dyDescent="0.25">
      <c r="A13" s="119">
        <v>6</v>
      </c>
      <c r="B13" s="120"/>
      <c r="C13" s="121">
        <f>LEN(B13)</f>
        <v>0</v>
      </c>
    </row>
    <row r="14" spans="1:3" x14ac:dyDescent="0.25">
      <c r="A14" s="116">
        <v>7</v>
      </c>
      <c r="B14" s="122"/>
      <c r="C14" s="123">
        <f t="shared" si="0"/>
        <v>0</v>
      </c>
    </row>
    <row r="15" spans="1:3" x14ac:dyDescent="0.25">
      <c r="A15" s="119">
        <v>8</v>
      </c>
      <c r="B15" s="120"/>
      <c r="C15" s="121">
        <f t="shared" si="0"/>
        <v>0</v>
      </c>
    </row>
    <row r="16" spans="1:3" x14ac:dyDescent="0.25">
      <c r="A16" s="116">
        <v>9</v>
      </c>
      <c r="B16" s="122"/>
      <c r="C16" s="123">
        <f t="shared" si="0"/>
        <v>0</v>
      </c>
    </row>
    <row r="17" spans="1:3" x14ac:dyDescent="0.25">
      <c r="A17" s="119">
        <v>10</v>
      </c>
      <c r="B17" s="120"/>
      <c r="C17" s="121">
        <f t="shared" si="0"/>
        <v>0</v>
      </c>
    </row>
    <row r="18" spans="1:3" x14ac:dyDescent="0.25">
      <c r="B18" s="155"/>
      <c r="C18" s="156"/>
    </row>
    <row r="19" spans="1:3" x14ac:dyDescent="0.25"/>
  </sheetData>
  <mergeCells count="5">
    <mergeCell ref="A1:C1"/>
    <mergeCell ref="A2:C2"/>
    <mergeCell ref="A4:B4"/>
    <mergeCell ref="A5:B5"/>
    <mergeCell ref="B18:C18"/>
  </mergeCells>
  <conditionalFormatting sqref="C4:C5">
    <cfRule type="containsText" dxfId="7" priority="2" operator="containsText" text="Seleccionar">
      <formula>NOT(ISERROR(SEARCH("Seleccionar",C4)))</formula>
    </cfRule>
    <cfRule type="containsText" dxfId="6" priority="8" operator="containsText" text="dd/mm/aaaa">
      <formula>NOT(ISERROR(SEARCH("dd/mm/aaaa",C4)))</formula>
    </cfRule>
  </conditionalFormatting>
  <conditionalFormatting sqref="A2">
    <cfRule type="containsText" dxfId="5" priority="7" operator="containsText" text="Capture el nombre del sujeto obligado">
      <formula>NOT(ISERROR(SEARCH("Capture el nombre del sujeto obligado",A2)))</formula>
    </cfRule>
  </conditionalFormatting>
  <conditionalFormatting sqref="C3">
    <cfRule type="containsErrors" dxfId="4" priority="6">
      <formula>ISERROR(C3)</formula>
    </cfRule>
  </conditionalFormatting>
  <conditionalFormatting sqref="C4">
    <cfRule type="containsText" dxfId="3" priority="5" operator="containsText" text="Seleccionar">
      <formula>NOT(ISERROR(SEARCH("Seleccionar",C4)))</formula>
    </cfRule>
  </conditionalFormatting>
  <conditionalFormatting sqref="C5">
    <cfRule type="containsBlanks" dxfId="2" priority="4">
      <formula>LEN(TRIM(C5))=0</formula>
    </cfRule>
  </conditionalFormatting>
  <conditionalFormatting sqref="C5">
    <cfRule type="containsText" dxfId="1" priority="3" operator="containsText" text="Seleccionar">
      <formula>NOT(ISERROR(SEARCH("Seleccionar",C5)))</formula>
    </cfRule>
  </conditionalFormatting>
  <conditionalFormatting sqref="B8:B17">
    <cfRule type="containsBlanks" dxfId="0"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2">
              <controlPr defaultSize="0" print="0" autoFill="0" autoPict="0" macro="[10]!Macro2">
                <anchor moveWithCells="1" sizeWithCells="1">
                  <from>
                    <xdr:col>4</xdr:col>
                    <xdr:colOff>447675</xdr:colOff>
                    <xdr:row>6</xdr:row>
                    <xdr:rowOff>142875</xdr:rowOff>
                  </from>
                  <to>
                    <xdr:col>4</xdr:col>
                    <xdr:colOff>2105025</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[10]Catálogo!#REF!</xm:f>
          </x14:formula1>
          <xm:sqref>C4</xm:sqref>
        </x14:dataValidation>
        <x14:dataValidation type="list" allowBlank="1" showInputMessage="1" showErrorMessage="1">
          <x14:formula1>
            <xm:f>[10]Catálogo!#REF!</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7"/>
  <sheetViews>
    <sheetView workbookViewId="0">
      <selection activeCell="A3" sqref="A3:I3"/>
    </sheetView>
  </sheetViews>
  <sheetFormatPr defaultColWidth="0" defaultRowHeight="15" customHeight="1" zeroHeight="1" x14ac:dyDescent="0.25"/>
  <cols>
    <col min="1" max="1" width="22" customWidth="1"/>
    <col min="2" max="2" width="19.7109375" customWidth="1"/>
    <col min="3" max="3" width="14.7109375" customWidth="1"/>
    <col min="4" max="4" width="17.42578125" style="48" customWidth="1"/>
    <col min="5" max="5" width="21.5703125" style="48" customWidth="1"/>
    <col min="6" max="6" width="18.85546875" customWidth="1"/>
    <col min="7" max="7" width="24.5703125" style="48" customWidth="1"/>
    <col min="8" max="8" width="19" customWidth="1"/>
    <col min="9" max="9" width="17.5703125" customWidth="1"/>
    <col min="10" max="10" width="2.85546875" customWidth="1"/>
    <col min="11" max="11" width="37.28515625" customWidth="1"/>
    <col min="12" max="16384" width="11.42578125" hidden="1"/>
  </cols>
  <sheetData>
    <row r="1" spans="1:9" ht="36.75" customHeight="1" x14ac:dyDescent="0.25">
      <c r="A1" s="131" t="s">
        <v>107</v>
      </c>
      <c r="B1" s="131"/>
      <c r="C1" s="131"/>
      <c r="D1" s="131"/>
      <c r="E1" s="131"/>
      <c r="F1" s="131"/>
      <c r="G1" s="131"/>
      <c r="H1" s="131"/>
      <c r="I1" s="131"/>
    </row>
    <row r="2" spans="1:9" x14ac:dyDescent="0.25">
      <c r="A2" t="s">
        <v>1</v>
      </c>
      <c r="D2"/>
      <c r="E2"/>
      <c r="G2"/>
    </row>
    <row r="3" spans="1:9" ht="28.5" customHeight="1" x14ac:dyDescent="0.25">
      <c r="A3" s="125" t="s">
        <v>2</v>
      </c>
      <c r="B3" s="125"/>
      <c r="C3" s="125"/>
      <c r="D3" s="125"/>
      <c r="E3" s="125"/>
      <c r="F3" s="125"/>
      <c r="G3" s="125"/>
      <c r="H3" s="125"/>
      <c r="I3" s="125"/>
    </row>
    <row r="4" spans="1:9" x14ac:dyDescent="0.25">
      <c r="A4" s="2"/>
      <c r="B4" s="2"/>
      <c r="D4"/>
      <c r="E4"/>
      <c r="G4"/>
      <c r="I4" s="43" t="str">
        <f>IF(A3="Seleccione el nombre del sujeto obligado","",VLOOKUP($A$3,[2]Catálogo!$A$1:$B$879,2,0))</f>
        <v>11121</v>
      </c>
    </row>
    <row r="5" spans="1:9" ht="28.5" customHeight="1" x14ac:dyDescent="0.25">
      <c r="A5" s="132" t="s">
        <v>3</v>
      </c>
      <c r="B5" s="132"/>
      <c r="C5" s="132"/>
      <c r="D5" s="132"/>
      <c r="E5" s="133"/>
      <c r="F5" s="44" t="s">
        <v>4</v>
      </c>
      <c r="G5"/>
    </row>
    <row r="6" spans="1:9" ht="28.5" customHeight="1" x14ac:dyDescent="0.25">
      <c r="A6" s="127" t="s">
        <v>108</v>
      </c>
      <c r="B6" s="127"/>
      <c r="C6" s="127"/>
      <c r="D6" s="127"/>
      <c r="E6" s="128"/>
      <c r="F6" s="44" t="s">
        <v>109</v>
      </c>
      <c r="G6"/>
    </row>
    <row r="7" spans="1:9" ht="9.75" customHeight="1" x14ac:dyDescent="0.25">
      <c r="A7" s="45"/>
      <c r="B7" s="46"/>
      <c r="D7"/>
      <c r="E7"/>
      <c r="G7"/>
    </row>
    <row r="8" spans="1:9" s="48" customFormat="1" ht="48" customHeight="1" x14ac:dyDescent="0.25">
      <c r="A8" s="47" t="s">
        <v>110</v>
      </c>
      <c r="B8" s="47" t="s">
        <v>111</v>
      </c>
      <c r="C8" s="47" t="s">
        <v>112</v>
      </c>
      <c r="D8" s="47" t="s">
        <v>113</v>
      </c>
      <c r="E8" s="47" t="s">
        <v>114</v>
      </c>
      <c r="F8" s="47" t="s">
        <v>115</v>
      </c>
      <c r="G8" s="47" t="s">
        <v>116</v>
      </c>
      <c r="H8" s="47" t="s">
        <v>117</v>
      </c>
      <c r="I8" s="47" t="s">
        <v>118</v>
      </c>
    </row>
    <row r="9" spans="1:9" s="48" customFormat="1" x14ac:dyDescent="0.25">
      <c r="A9" s="49"/>
      <c r="B9" s="49"/>
      <c r="C9" s="49"/>
      <c r="D9" s="49"/>
      <c r="E9" s="49"/>
      <c r="F9" s="49"/>
      <c r="G9" s="49"/>
      <c r="H9" s="49"/>
      <c r="I9" s="49"/>
    </row>
    <row r="10" spans="1:9" s="48" customFormat="1" x14ac:dyDescent="0.25">
      <c r="A10" s="49"/>
      <c r="B10" s="49"/>
      <c r="C10" s="49"/>
      <c r="D10" s="49"/>
      <c r="E10" s="49"/>
      <c r="F10" s="49"/>
      <c r="G10" s="49"/>
      <c r="H10" s="49"/>
      <c r="I10" s="49"/>
    </row>
    <row r="11" spans="1:9" s="48" customFormat="1" x14ac:dyDescent="0.25">
      <c r="A11" s="49"/>
      <c r="B11" s="49"/>
      <c r="C11" s="49"/>
      <c r="D11" s="49"/>
      <c r="E11" s="49"/>
      <c r="F11" s="49"/>
      <c r="G11" s="49"/>
      <c r="H11" s="49"/>
      <c r="I11" s="49"/>
    </row>
    <row r="12" spans="1:9" s="48" customFormat="1" x14ac:dyDescent="0.25">
      <c r="A12" s="49"/>
      <c r="B12" s="49"/>
      <c r="C12" s="49"/>
      <c r="D12" s="49"/>
      <c r="E12" s="49"/>
      <c r="F12" s="49"/>
      <c r="G12" s="49"/>
      <c r="H12" s="49"/>
      <c r="I12" s="49"/>
    </row>
    <row r="13" spans="1:9" s="48" customFormat="1" x14ac:dyDescent="0.25">
      <c r="A13" s="49"/>
      <c r="B13" s="49"/>
      <c r="C13" s="49"/>
      <c r="D13" s="49"/>
      <c r="E13" s="49"/>
      <c r="F13" s="49"/>
      <c r="G13" s="49"/>
      <c r="H13" s="49"/>
      <c r="I13" s="49"/>
    </row>
    <row r="14" spans="1:9" s="48" customFormat="1" x14ac:dyDescent="0.25">
      <c r="A14" s="49"/>
      <c r="B14" s="49"/>
      <c r="C14" s="49"/>
      <c r="D14" s="49"/>
      <c r="E14" s="49"/>
      <c r="F14" s="49"/>
      <c r="G14" s="49"/>
      <c r="H14" s="49"/>
      <c r="I14" s="49"/>
    </row>
    <row r="15" spans="1:9" s="48" customFormat="1" x14ac:dyDescent="0.25">
      <c r="A15" s="49"/>
      <c r="B15" s="49"/>
      <c r="C15" s="49"/>
      <c r="D15" s="49"/>
      <c r="E15" s="49"/>
      <c r="F15" s="49"/>
      <c r="G15" s="49"/>
      <c r="H15" s="49"/>
      <c r="I15" s="49"/>
    </row>
    <row r="16" spans="1:9" s="48" customFormat="1" x14ac:dyDescent="0.25">
      <c r="A16" s="49"/>
      <c r="B16" s="49"/>
      <c r="C16" s="49"/>
      <c r="D16" s="49"/>
      <c r="E16" s="49"/>
      <c r="F16" s="49"/>
      <c r="G16" s="49"/>
      <c r="H16" s="49"/>
      <c r="I16" s="49"/>
    </row>
    <row r="17" spans="1:9" s="48" customFormat="1" x14ac:dyDescent="0.25">
      <c r="A17" s="49"/>
      <c r="B17" s="49"/>
      <c r="C17" s="49"/>
      <c r="D17" s="49"/>
      <c r="E17" s="49"/>
      <c r="F17" s="49"/>
      <c r="G17" s="49"/>
      <c r="H17" s="49"/>
      <c r="I17" s="49"/>
    </row>
    <row r="18" spans="1:9" s="48" customFormat="1" x14ac:dyDescent="0.25">
      <c r="A18" s="49"/>
      <c r="B18" s="49"/>
      <c r="C18" s="49"/>
      <c r="D18" s="49"/>
      <c r="E18" s="49"/>
      <c r="F18" s="49"/>
      <c r="G18" s="49"/>
      <c r="H18" s="49"/>
      <c r="I18" s="49"/>
    </row>
    <row r="19" spans="1:9" s="48" customFormat="1" x14ac:dyDescent="0.25">
      <c r="A19" s="49"/>
      <c r="B19" s="49"/>
      <c r="C19" s="49"/>
      <c r="D19" s="49"/>
      <c r="E19" s="49"/>
      <c r="F19" s="49"/>
      <c r="G19" s="49"/>
      <c r="H19" s="49"/>
      <c r="I19" s="49"/>
    </row>
    <row r="20" spans="1:9" x14ac:dyDescent="0.25">
      <c r="A20" s="49"/>
      <c r="B20" s="50"/>
      <c r="C20" s="51"/>
      <c r="D20" s="52"/>
      <c r="E20" s="52"/>
      <c r="F20" s="50"/>
      <c r="G20" s="52"/>
      <c r="H20" s="50"/>
      <c r="I20" s="50"/>
    </row>
    <row r="21" spans="1:9" x14ac:dyDescent="0.25">
      <c r="A21" s="49"/>
      <c r="B21" s="50"/>
      <c r="C21" s="51"/>
      <c r="D21" s="52"/>
      <c r="E21" s="52"/>
      <c r="F21" s="50"/>
      <c r="G21" s="52"/>
      <c r="H21" s="50"/>
      <c r="I21" s="50"/>
    </row>
    <row r="22" spans="1:9" x14ac:dyDescent="0.25">
      <c r="A22" s="49"/>
      <c r="B22" s="50"/>
      <c r="C22" s="51"/>
      <c r="D22" s="52"/>
      <c r="E22" s="52"/>
      <c r="F22" s="50"/>
      <c r="G22" s="52"/>
      <c r="H22" s="50"/>
      <c r="I22" s="50"/>
    </row>
    <row r="23" spans="1:9" x14ac:dyDescent="0.25">
      <c r="A23" s="49"/>
      <c r="B23" s="50"/>
      <c r="C23" s="51"/>
      <c r="D23" s="52"/>
      <c r="E23" s="52"/>
      <c r="F23" s="50"/>
      <c r="G23" s="52"/>
      <c r="H23" s="50"/>
      <c r="I23" s="50"/>
    </row>
    <row r="24" spans="1:9" x14ac:dyDescent="0.25">
      <c r="A24" s="49"/>
      <c r="B24" s="50"/>
      <c r="C24" s="51"/>
      <c r="D24" s="52"/>
      <c r="E24" s="52"/>
      <c r="F24" s="50"/>
      <c r="G24" s="52"/>
      <c r="H24" s="50"/>
      <c r="I24" s="50"/>
    </row>
    <row r="25" spans="1:9" x14ac:dyDescent="0.25">
      <c r="A25" s="49"/>
      <c r="B25" s="50"/>
      <c r="C25" s="51"/>
      <c r="D25" s="52"/>
      <c r="E25" s="52"/>
      <c r="F25" s="50"/>
      <c r="G25" s="52"/>
      <c r="H25" s="50"/>
      <c r="I25" s="50"/>
    </row>
    <row r="26" spans="1:9" x14ac:dyDescent="0.25">
      <c r="A26" s="49"/>
      <c r="B26" s="50"/>
      <c r="C26" s="51"/>
      <c r="D26" s="52"/>
      <c r="E26" s="52"/>
      <c r="F26" s="50"/>
      <c r="G26" s="52"/>
      <c r="H26" s="50"/>
      <c r="I26" s="50"/>
    </row>
    <row r="27" spans="1:9" x14ac:dyDescent="0.25">
      <c r="A27" s="49"/>
      <c r="B27" s="50"/>
      <c r="C27" s="51"/>
      <c r="D27" s="52"/>
      <c r="E27" s="52"/>
      <c r="F27" s="50"/>
      <c r="G27" s="52"/>
      <c r="H27" s="50"/>
      <c r="I27" s="50"/>
    </row>
    <row r="28" spans="1:9" x14ac:dyDescent="0.25">
      <c r="A28" s="49"/>
      <c r="B28" s="53"/>
      <c r="C28" s="51"/>
      <c r="D28" s="52"/>
      <c r="E28" s="52"/>
      <c r="F28" s="50"/>
      <c r="G28" s="52"/>
      <c r="H28" s="50"/>
      <c r="I28" s="50"/>
    </row>
    <row r="29" spans="1:9" x14ac:dyDescent="0.25">
      <c r="A29" s="49"/>
      <c r="B29" s="53"/>
      <c r="C29" s="51"/>
      <c r="D29" s="52"/>
      <c r="E29" s="52"/>
      <c r="F29" s="50"/>
      <c r="G29" s="52"/>
      <c r="H29" s="50"/>
      <c r="I29" s="50"/>
    </row>
    <row r="30" spans="1:9" x14ac:dyDescent="0.25">
      <c r="A30" s="49"/>
      <c r="B30" s="53"/>
      <c r="C30" s="51"/>
      <c r="D30" s="52"/>
      <c r="E30" s="52"/>
      <c r="F30" s="50"/>
      <c r="G30" s="52"/>
      <c r="H30" s="50"/>
      <c r="I30" s="50"/>
    </row>
    <row r="31" spans="1:9" x14ac:dyDescent="0.25">
      <c r="A31" s="49"/>
      <c r="B31" s="53"/>
      <c r="C31" s="51"/>
      <c r="D31" s="52"/>
      <c r="E31" s="52"/>
      <c r="F31" s="50"/>
      <c r="G31" s="52"/>
      <c r="H31" s="50"/>
      <c r="I31" s="50"/>
    </row>
    <row r="32" spans="1:9" x14ac:dyDescent="0.25">
      <c r="A32" s="49"/>
      <c r="B32" s="53"/>
      <c r="C32" s="51"/>
      <c r="D32" s="52"/>
      <c r="E32" s="52"/>
      <c r="F32" s="50"/>
      <c r="G32" s="52"/>
      <c r="H32" s="50"/>
      <c r="I32" s="50"/>
    </row>
    <row r="33" spans="1:9" x14ac:dyDescent="0.25">
      <c r="A33" s="49"/>
      <c r="B33" s="50"/>
      <c r="C33" s="51"/>
      <c r="D33" s="52"/>
      <c r="E33" s="52"/>
      <c r="F33" s="50"/>
      <c r="G33" s="52"/>
      <c r="H33" s="50"/>
      <c r="I33" s="50"/>
    </row>
    <row r="34" spans="1:9" x14ac:dyDescent="0.25">
      <c r="A34" s="49"/>
      <c r="B34" s="50"/>
      <c r="C34" s="51"/>
      <c r="D34" s="52"/>
      <c r="E34" s="52"/>
      <c r="F34" s="50"/>
      <c r="G34" s="52"/>
      <c r="H34" s="50"/>
      <c r="I34" s="50"/>
    </row>
    <row r="35" spans="1:9" x14ac:dyDescent="0.25">
      <c r="A35" s="49"/>
      <c r="B35" s="50"/>
      <c r="C35" s="51"/>
      <c r="D35" s="52"/>
      <c r="E35" s="52"/>
      <c r="F35" s="50"/>
      <c r="G35" s="52"/>
      <c r="H35" s="50"/>
      <c r="I35" s="50"/>
    </row>
    <row r="36" spans="1:9" x14ac:dyDescent="0.25">
      <c r="A36" s="49"/>
      <c r="B36" s="50"/>
      <c r="C36" s="51"/>
      <c r="D36" s="52"/>
      <c r="E36" s="52"/>
      <c r="F36" s="50"/>
      <c r="G36" s="52"/>
      <c r="H36" s="50"/>
      <c r="I36" s="50"/>
    </row>
    <row r="37" spans="1:9" x14ac:dyDescent="0.25">
      <c r="A37" s="49"/>
      <c r="B37" s="50"/>
      <c r="C37" s="51"/>
      <c r="D37" s="52"/>
      <c r="E37" s="52"/>
      <c r="F37" s="50"/>
      <c r="G37" s="52"/>
      <c r="H37" s="50"/>
      <c r="I37" s="50"/>
    </row>
    <row r="38" spans="1:9" x14ac:dyDescent="0.25">
      <c r="A38" s="49"/>
      <c r="B38" s="54"/>
      <c r="C38" s="51"/>
      <c r="D38" s="52"/>
      <c r="E38" s="52"/>
      <c r="F38" s="50"/>
      <c r="G38" s="52"/>
      <c r="H38" s="50"/>
      <c r="I38" s="50"/>
    </row>
    <row r="39" spans="1:9" x14ac:dyDescent="0.25">
      <c r="A39" s="48"/>
    </row>
    <row r="40" spans="1:9" hidden="1" x14ac:dyDescent="0.25">
      <c r="A40" s="48"/>
    </row>
    <row r="41" spans="1:9" hidden="1" x14ac:dyDescent="0.25">
      <c r="A41" s="48"/>
    </row>
    <row r="42" spans="1:9" hidden="1" x14ac:dyDescent="0.25">
      <c r="A42" s="48"/>
    </row>
    <row r="43" spans="1:9" hidden="1" x14ac:dyDescent="0.25">
      <c r="A43" s="48"/>
    </row>
    <row r="44" spans="1:9" hidden="1" x14ac:dyDescent="0.25">
      <c r="A44" s="48"/>
    </row>
    <row r="45" spans="1:9" hidden="1" x14ac:dyDescent="0.25">
      <c r="A45" s="48"/>
    </row>
    <row r="46" spans="1:9" hidden="1" x14ac:dyDescent="0.25">
      <c r="A46" s="48"/>
    </row>
    <row r="47" spans="1:9" hidden="1" x14ac:dyDescent="0.25">
      <c r="A47" s="48"/>
    </row>
    <row r="48" spans="1:9" hidden="1" x14ac:dyDescent="0.25">
      <c r="A48" s="48"/>
    </row>
    <row r="49" spans="1:1" hidden="1" x14ac:dyDescent="0.25">
      <c r="A49" s="48"/>
    </row>
    <row r="50" spans="1:1" hidden="1" x14ac:dyDescent="0.25">
      <c r="A50" s="48"/>
    </row>
    <row r="51" spans="1:1" hidden="1" x14ac:dyDescent="0.25">
      <c r="A51" s="48"/>
    </row>
    <row r="52" spans="1:1" hidden="1" x14ac:dyDescent="0.25">
      <c r="A52" s="48"/>
    </row>
    <row r="53" spans="1:1" hidden="1" x14ac:dyDescent="0.25">
      <c r="A53" s="48"/>
    </row>
    <row r="54" spans="1:1" hidden="1" x14ac:dyDescent="0.25">
      <c r="A54" s="48"/>
    </row>
    <row r="55" spans="1:1" hidden="1" x14ac:dyDescent="0.25">
      <c r="A55" s="48"/>
    </row>
    <row r="56" spans="1:1" hidden="1" x14ac:dyDescent="0.25">
      <c r="A56" s="48"/>
    </row>
    <row r="57" spans="1:1" hidden="1" x14ac:dyDescent="0.25">
      <c r="A57" s="48"/>
    </row>
    <row r="58" spans="1:1" hidden="1" x14ac:dyDescent="0.25">
      <c r="A58" s="48"/>
    </row>
    <row r="59" spans="1:1" hidden="1" x14ac:dyDescent="0.25">
      <c r="A59" s="48"/>
    </row>
    <row r="60" spans="1:1" hidden="1" x14ac:dyDescent="0.25">
      <c r="A60" s="48"/>
    </row>
    <row r="61" spans="1:1" hidden="1" x14ac:dyDescent="0.25">
      <c r="A61" s="48"/>
    </row>
    <row r="62" spans="1:1" hidden="1" x14ac:dyDescent="0.25">
      <c r="A62" s="48"/>
    </row>
    <row r="63" spans="1:1" hidden="1" x14ac:dyDescent="0.25">
      <c r="A63" s="48"/>
    </row>
    <row r="64" spans="1:1" hidden="1" x14ac:dyDescent="0.25">
      <c r="A64" s="48"/>
    </row>
    <row r="65" spans="1:1" hidden="1" x14ac:dyDescent="0.25">
      <c r="A65" s="48"/>
    </row>
    <row r="66" spans="1:1" hidden="1" x14ac:dyDescent="0.25">
      <c r="A66" s="48"/>
    </row>
    <row r="67" spans="1:1" hidden="1" x14ac:dyDescent="0.25">
      <c r="A67" s="48"/>
    </row>
  </sheetData>
  <mergeCells count="4">
    <mergeCell ref="A1:I1"/>
    <mergeCell ref="A3:I3"/>
    <mergeCell ref="A5:E5"/>
    <mergeCell ref="A6:E6"/>
  </mergeCells>
  <conditionalFormatting sqref="B7">
    <cfRule type="containsText" dxfId="137" priority="5" operator="containsText" text="dd/mm/aaaa">
      <formula>NOT(ISERROR(SEARCH("dd/mm/aaaa",B7)))</formula>
    </cfRule>
  </conditionalFormatting>
  <conditionalFormatting sqref="I4">
    <cfRule type="containsErrors" dxfId="136" priority="4">
      <formula>ISERROR(I4)</formula>
    </cfRule>
  </conditionalFormatting>
  <conditionalFormatting sqref="A8:I38">
    <cfRule type="expression" dxfId="135" priority="6">
      <formula>$E$6=SI</formula>
    </cfRule>
  </conditionalFormatting>
  <conditionalFormatting sqref="F5">
    <cfRule type="containsText" dxfId="134" priority="3" operator="containsText" text="Seleccionar">
      <formula>NOT(ISERROR(SEARCH("Seleccionar",F5)))</formula>
    </cfRule>
  </conditionalFormatting>
  <conditionalFormatting sqref="F6">
    <cfRule type="containsText" priority="1" operator="containsText" text="Seleccionar">
      <formula>NOT(ISERROR(SEARCH("Seleccionar",F6)))</formula>
    </cfRule>
    <cfRule type="containsText" dxfId="133" priority="2" operator="containsText" text="Seleccionar">
      <formula>NOT(ISERROR(SEARCH("Seleccionar",F6)))</formula>
    </cfRule>
  </conditionalFormatting>
  <dataValidations count="1">
    <dataValidation type="date" operator="greaterThan" allowBlank="1" showInputMessage="1" showErrorMessage="1" errorTitle="Fecha incorrecta" error="Sólo debe capturar fechas_x000a_" sqref="C20:C1048576">
      <formula1>43466</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7">
              <controlPr defaultSize="0" print="0" autoFill="0" autoPict="0" macro="[2]!Macro2">
                <anchor moveWithCells="1" sizeWithCells="1">
                  <from>
                    <xdr:col>10</xdr:col>
                    <xdr:colOff>409575</xdr:colOff>
                    <xdr:row>5</xdr:row>
                    <xdr:rowOff>76200</xdr:rowOff>
                  </from>
                  <to>
                    <xdr:col>10</xdr:col>
                    <xdr:colOff>2066925</xdr:colOff>
                    <xdr:row>5</xdr:row>
                    <xdr:rowOff>400050</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[2]Catálogo!#REF!</xm:f>
          </x14:formula1>
          <xm:sqref>F5</xm:sqref>
        </x14:dataValidation>
        <x14:dataValidation type="list" allowBlank="1" showInputMessage="1" showErrorMessage="1">
          <x14:formula1>
            <xm:f>[2]Catálogo!#REF!</xm:f>
          </x14:formula1>
          <xm:sqref>H9:H38</xm:sqref>
        </x14:dataValidation>
        <x14:dataValidation type="list" allowBlank="1" showInputMessage="1" showErrorMessage="1">
          <x14:formula1>
            <xm:f>[2]Catálogo!#REF!</xm:f>
          </x14:formula1>
          <xm:sqref>F9:F38</xm:sqref>
        </x14:dataValidation>
        <x14:dataValidation type="list" allowBlank="1" showInputMessage="1" showErrorMessage="1">
          <x14:formula1>
            <xm:f>[2]Catálogo!#REF!</xm:f>
          </x14:formula1>
          <xm:sqref>I9:I38</xm:sqref>
        </x14:dataValidation>
        <x14:dataValidation type="list" allowBlank="1" showInputMessage="1" showErrorMessage="1">
          <x14:formula1>
            <xm:f>[2]Catálogo!#REF!</xm:f>
          </x14:formula1>
          <xm:sqref>B9:B38</xm:sqref>
        </x14:dataValidation>
        <x14:dataValidation type="list" allowBlank="1" showInputMessage="1" showErrorMessage="1">
          <x14:formula1>
            <xm:f>[2]Catálogo!#REF!</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8"/>
  <sheetViews>
    <sheetView workbookViewId="0">
      <selection activeCell="A3" sqref="A3:E3"/>
    </sheetView>
  </sheetViews>
  <sheetFormatPr defaultColWidth="0" defaultRowHeight="15" customHeight="1" zeroHeight="1" x14ac:dyDescent="0.25"/>
  <cols>
    <col min="1" max="1" width="32" customWidth="1"/>
    <col min="2" max="2" width="36.140625" customWidth="1"/>
    <col min="3" max="4" width="30.7109375" customWidth="1"/>
    <col min="5" max="5" width="28.5703125" customWidth="1"/>
    <col min="6" max="6" width="12" customWidth="1"/>
    <col min="7" max="7" width="2.28515625" customWidth="1"/>
    <col min="8" max="8" width="29.42578125" customWidth="1"/>
    <col min="9" max="9" width="0" hidden="1" customWidth="1"/>
    <col min="10" max="16384" width="11.42578125" hidden="1"/>
  </cols>
  <sheetData>
    <row r="1" spans="1:9" ht="28.5" customHeight="1" x14ac:dyDescent="0.25">
      <c r="A1" s="141" t="s">
        <v>119</v>
      </c>
      <c r="B1" s="141"/>
      <c r="C1" s="141"/>
      <c r="D1" s="141"/>
      <c r="E1" s="141"/>
      <c r="F1" s="55"/>
    </row>
    <row r="2" spans="1:9" x14ac:dyDescent="0.25">
      <c r="A2" t="s">
        <v>1</v>
      </c>
    </row>
    <row r="3" spans="1:9" ht="24" customHeight="1" x14ac:dyDescent="0.25">
      <c r="A3" s="142" t="s">
        <v>2</v>
      </c>
      <c r="B3" s="142"/>
      <c r="C3" s="142"/>
      <c r="D3" s="142"/>
      <c r="E3" s="142"/>
      <c r="F3" s="56"/>
      <c r="G3" s="56"/>
      <c r="H3" s="56"/>
      <c r="I3" s="57"/>
    </row>
    <row r="4" spans="1:9" x14ac:dyDescent="0.25">
      <c r="A4" s="58"/>
      <c r="B4" s="58"/>
      <c r="C4" s="58"/>
      <c r="D4" s="59"/>
      <c r="E4" s="60" t="str">
        <f>IF(A3="Seleccione el nombre del sujeto obligado","",VLOOKUP(A3,[3]Catálogo!$C$110:$D$990,2,0))</f>
        <v>11121</v>
      </c>
      <c r="F4" s="56"/>
      <c r="G4" s="56"/>
      <c r="H4" s="56"/>
      <c r="I4" s="56"/>
    </row>
    <row r="5" spans="1:9" ht="30" customHeight="1" x14ac:dyDescent="0.25">
      <c r="A5" s="127" t="s">
        <v>3</v>
      </c>
      <c r="B5" s="127"/>
      <c r="C5" s="127"/>
      <c r="D5" s="128"/>
      <c r="E5" s="44" t="s">
        <v>4</v>
      </c>
    </row>
    <row r="6" spans="1:9" x14ac:dyDescent="0.25"/>
    <row r="7" spans="1:9" ht="41.25" customHeight="1" x14ac:dyDescent="0.25">
      <c r="A7" s="61" t="s">
        <v>120</v>
      </c>
      <c r="B7" s="143" t="s">
        <v>121</v>
      </c>
      <c r="C7" s="143"/>
      <c r="D7" s="143" t="s">
        <v>122</v>
      </c>
      <c r="E7" s="143"/>
      <c r="F7" s="45"/>
    </row>
    <row r="8" spans="1:9" x14ac:dyDescent="0.25">
      <c r="A8" s="62" t="s">
        <v>123</v>
      </c>
      <c r="B8" s="139" t="s">
        <v>124</v>
      </c>
      <c r="C8" s="139"/>
      <c r="D8" s="139" t="s">
        <v>124</v>
      </c>
      <c r="E8" s="139"/>
      <c r="F8" s="63"/>
    </row>
    <row r="9" spans="1:9" x14ac:dyDescent="0.25">
      <c r="A9" s="62" t="s">
        <v>125</v>
      </c>
      <c r="B9" s="140" t="s">
        <v>126</v>
      </c>
      <c r="C9" s="140"/>
      <c r="D9" s="140" t="s">
        <v>126</v>
      </c>
      <c r="E9" s="140"/>
      <c r="F9" s="63"/>
    </row>
    <row r="10" spans="1:9" x14ac:dyDescent="0.25">
      <c r="A10" s="62" t="s">
        <v>127</v>
      </c>
      <c r="B10" s="139">
        <v>76125</v>
      </c>
      <c r="C10" s="139"/>
      <c r="D10" s="139">
        <v>76125</v>
      </c>
      <c r="E10" s="139"/>
      <c r="F10" s="63"/>
    </row>
    <row r="11" spans="1:9" x14ac:dyDescent="0.25">
      <c r="A11" s="62" t="s">
        <v>128</v>
      </c>
      <c r="B11" s="140" t="s">
        <v>129</v>
      </c>
      <c r="C11" s="140"/>
      <c r="D11" s="140" t="s">
        <v>129</v>
      </c>
      <c r="E11" s="140"/>
      <c r="F11" s="63"/>
    </row>
    <row r="12" spans="1:9" x14ac:dyDescent="0.25">
      <c r="A12" s="62" t="s">
        <v>130</v>
      </c>
      <c r="B12" s="139" t="s">
        <v>129</v>
      </c>
      <c r="C12" s="139"/>
      <c r="D12" s="139" t="s">
        <v>129</v>
      </c>
      <c r="E12" s="139"/>
      <c r="F12" s="63"/>
    </row>
    <row r="13" spans="1:9" x14ac:dyDescent="0.25">
      <c r="A13" s="62" t="s">
        <v>131</v>
      </c>
      <c r="B13" s="140" t="s">
        <v>132</v>
      </c>
      <c r="C13" s="140"/>
      <c r="D13" s="140" t="s">
        <v>132</v>
      </c>
      <c r="E13" s="140"/>
      <c r="F13" s="63"/>
    </row>
    <row r="14" spans="1:9" x14ac:dyDescent="0.25">
      <c r="A14" s="62" t="s">
        <v>133</v>
      </c>
      <c r="B14" s="139" t="s">
        <v>134</v>
      </c>
      <c r="C14" s="139"/>
      <c r="D14" s="139" t="s">
        <v>134</v>
      </c>
      <c r="E14" s="139"/>
      <c r="F14" s="63"/>
    </row>
    <row r="15" spans="1:9" ht="11.25" customHeight="1" x14ac:dyDescent="0.25">
      <c r="D15" s="134"/>
      <c r="E15" s="134"/>
      <c r="G15" s="1"/>
      <c r="H15" s="1"/>
    </row>
    <row r="16" spans="1:9" s="1" customFormat="1" ht="47.25" customHeight="1" x14ac:dyDescent="0.25">
      <c r="A16" s="64" t="s">
        <v>135</v>
      </c>
      <c r="B16" s="65" t="s">
        <v>136</v>
      </c>
      <c r="C16" s="66" t="s">
        <v>137</v>
      </c>
      <c r="D16" s="66" t="s">
        <v>131</v>
      </c>
      <c r="E16" s="66" t="s">
        <v>138</v>
      </c>
      <c r="F16" s="45" t="s">
        <v>139</v>
      </c>
    </row>
    <row r="17" spans="1:7" s="1" customFormat="1" ht="36.75" customHeight="1" x14ac:dyDescent="0.25">
      <c r="A17" s="67" t="s">
        <v>140</v>
      </c>
      <c r="B17" s="68" t="s">
        <v>141</v>
      </c>
      <c r="C17" s="68" t="s">
        <v>142</v>
      </c>
      <c r="D17" s="68" t="s">
        <v>132</v>
      </c>
      <c r="E17" s="68">
        <v>4422119800</v>
      </c>
      <c r="F17" s="68">
        <v>0</v>
      </c>
    </row>
    <row r="18" spans="1:7" s="1" customFormat="1" ht="36.75" customHeight="1" x14ac:dyDescent="0.25">
      <c r="A18" s="69" t="s">
        <v>143</v>
      </c>
      <c r="B18" s="68" t="s">
        <v>144</v>
      </c>
      <c r="C18" s="68" t="s">
        <v>143</v>
      </c>
      <c r="D18" s="68" t="s">
        <v>145</v>
      </c>
      <c r="E18" s="68" t="s">
        <v>146</v>
      </c>
      <c r="F18" s="68">
        <v>0</v>
      </c>
      <c r="G18" s="70"/>
    </row>
    <row r="19" spans="1:7" s="1" customFormat="1" ht="36" customHeight="1" x14ac:dyDescent="0.25">
      <c r="A19" s="69" t="s">
        <v>147</v>
      </c>
      <c r="B19" s="68" t="s">
        <v>148</v>
      </c>
      <c r="C19" s="68" t="s">
        <v>149</v>
      </c>
      <c r="D19" s="68" t="s">
        <v>150</v>
      </c>
      <c r="E19" s="68" t="s">
        <v>151</v>
      </c>
      <c r="F19" s="68">
        <v>0</v>
      </c>
    </row>
    <row r="20" spans="1:7" s="1" customFormat="1" ht="45" x14ac:dyDescent="0.25">
      <c r="A20" s="69" t="s">
        <v>152</v>
      </c>
      <c r="B20" s="68"/>
      <c r="C20" s="68"/>
      <c r="D20" s="68"/>
      <c r="E20" s="68"/>
      <c r="F20" s="68"/>
    </row>
    <row r="21" spans="1:7" s="1" customFormat="1" hidden="1" x14ac:dyDescent="0.25">
      <c r="A21" s="71"/>
      <c r="B21" s="71"/>
      <c r="C21"/>
      <c r="D21"/>
      <c r="E21"/>
      <c r="F21"/>
    </row>
    <row r="22" spans="1:7" hidden="1" x14ac:dyDescent="0.25">
      <c r="A22" s="135"/>
      <c r="B22" s="135"/>
      <c r="C22" s="136"/>
      <c r="D22" s="136"/>
    </row>
    <row r="23" spans="1:7" hidden="1" x14ac:dyDescent="0.25">
      <c r="A23" s="71"/>
      <c r="B23" s="71"/>
      <c r="C23" s="136"/>
      <c r="D23" s="136"/>
    </row>
    <row r="24" spans="1:7" ht="41.25" hidden="1" customHeight="1" x14ac:dyDescent="0.25">
      <c r="A24" s="137"/>
      <c r="B24" s="137"/>
      <c r="C24" s="138"/>
      <c r="D24" s="138"/>
    </row>
    <row r="28" spans="1:7" ht="13.5" hidden="1" customHeight="1" x14ac:dyDescent="0.25"/>
  </sheetData>
  <mergeCells count="25">
    <mergeCell ref="B8:C8"/>
    <mergeCell ref="D8:E8"/>
    <mergeCell ref="A1:E1"/>
    <mergeCell ref="A3:E3"/>
    <mergeCell ref="A5:D5"/>
    <mergeCell ref="B7:C7"/>
    <mergeCell ref="D7:E7"/>
    <mergeCell ref="B9:C9"/>
    <mergeCell ref="D9:E9"/>
    <mergeCell ref="B10:C10"/>
    <mergeCell ref="D10:E10"/>
    <mergeCell ref="B11:C11"/>
    <mergeCell ref="D11:E11"/>
    <mergeCell ref="B12:C12"/>
    <mergeCell ref="D12:E12"/>
    <mergeCell ref="B13:C13"/>
    <mergeCell ref="D13:E13"/>
    <mergeCell ref="B14:C14"/>
    <mergeCell ref="D14:E14"/>
    <mergeCell ref="D15:E15"/>
    <mergeCell ref="A22:B22"/>
    <mergeCell ref="C22:D22"/>
    <mergeCell ref="C23:D23"/>
    <mergeCell ref="A24:B24"/>
    <mergeCell ref="C24:D24"/>
  </mergeCells>
  <conditionalFormatting sqref="A4">
    <cfRule type="containsText" dxfId="120" priority="8" operator="containsText" text="Capture el nombre del sujeto obligado">
      <formula>NOT(ISERROR(SEARCH("Capture el nombre del sujeto obligado",A4)))</formula>
    </cfRule>
  </conditionalFormatting>
  <conditionalFormatting sqref="C22:D23">
    <cfRule type="containsText" dxfId="119" priority="7" operator="containsText" text="dd/mm/aaaa">
      <formula>NOT(ISERROR(SEARCH("dd/mm/aaaa",C22)))</formula>
    </cfRule>
  </conditionalFormatting>
  <conditionalFormatting sqref="C24">
    <cfRule type="containsText" dxfId="118" priority="6" operator="containsText" text="Área responsable">
      <formula>NOT(ISERROR(SEARCH("Área responsable",C24)))</formula>
    </cfRule>
  </conditionalFormatting>
  <conditionalFormatting sqref="B19:F20">
    <cfRule type="containsBlanks" dxfId="117" priority="5">
      <formula>LEN(TRIM(B19))=0</formula>
    </cfRule>
  </conditionalFormatting>
  <conditionalFormatting sqref="E5">
    <cfRule type="containsText" dxfId="116" priority="4" operator="containsText" text="Seleccionar">
      <formula>NOT(ISERROR(SEARCH("Seleccionar",E5)))</formula>
    </cfRule>
  </conditionalFormatting>
  <conditionalFormatting sqref="B8:E14">
    <cfRule type="containsBlanks" dxfId="115" priority="3">
      <formula>LEN(TRIM(B8))=0</formula>
    </cfRule>
  </conditionalFormatting>
  <conditionalFormatting sqref="B17:E18 F18">
    <cfRule type="containsBlanks" dxfId="114" priority="2">
      <formula>LEN(TRIM(B17))=0</formula>
    </cfRule>
  </conditionalFormatting>
  <conditionalFormatting sqref="F17">
    <cfRule type="containsBlanks" dxfId="113" priority="1">
      <formula>LEN(TRIM(F17))=0</formula>
    </cfRule>
  </conditionalFormatting>
  <dataValidations count="2">
    <dataValidation type="whole" allowBlank="1" showInputMessage="1" showErrorMessage="1" errorTitle="Error en los datos" error="Sólo puede capturar datos numéricos. Si no se realizaron cambios capture cero (0)" sqref="F17:F20">
      <formula1>0</formula1>
      <formula2>100</formula2>
    </dataValidation>
    <dataValidation type="date" operator="greaterThanOrEqual" allowBlank="1" showInputMessage="1" showErrorMessage="1" sqref="C22:D23">
      <formula1>29221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3]!Macro2">
                <anchor moveWithCells="1" sizeWithCells="1">
                  <from>
                    <xdr:col>5</xdr:col>
                    <xdr:colOff>695325</xdr:colOff>
                    <xdr:row>6</xdr:row>
                    <xdr:rowOff>76200</xdr:rowOff>
                  </from>
                  <to>
                    <xdr:col>7</xdr:col>
                    <xdr:colOff>1400175</xdr:colOff>
                    <xdr:row>6</xdr:row>
                    <xdr:rowOff>400050</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[3]Catálogo!#REF!</xm:f>
          </x14:formula1>
          <xm:sqref>E5</xm:sqref>
        </x14:dataValidation>
        <x14:dataValidation type="list" allowBlank="1" showInputMessage="1" showErrorMessage="1">
          <x14:formula1>
            <xm:f>[3]Catálogo!#REF!</xm:f>
          </x14:formula1>
          <xm:sqref>B12:E12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66"/>
  <sheetViews>
    <sheetView workbookViewId="0">
      <selection activeCell="F2" sqref="F2"/>
    </sheetView>
  </sheetViews>
  <sheetFormatPr defaultColWidth="0" defaultRowHeight="15" customHeight="1" zeroHeight="1" x14ac:dyDescent="0.25"/>
  <cols>
    <col min="1" max="1" width="14.7109375" customWidth="1"/>
    <col min="2" max="2" width="19.5703125" customWidth="1"/>
    <col min="3" max="3" width="20.28515625" customWidth="1"/>
    <col min="4" max="4" width="22.140625" customWidth="1"/>
    <col min="5" max="7" width="20.7109375" customWidth="1"/>
    <col min="8" max="8" width="41.7109375" customWidth="1"/>
    <col min="9" max="11" width="11.42578125" hidden="1" customWidth="1"/>
    <col min="12" max="16384" width="11.42578125" hidden="1"/>
  </cols>
  <sheetData>
    <row r="1" spans="1:7" ht="21.75" customHeight="1" x14ac:dyDescent="0.25">
      <c r="A1" s="141" t="s">
        <v>153</v>
      </c>
      <c r="B1" s="141"/>
      <c r="C1" s="141"/>
      <c r="D1" s="141"/>
      <c r="E1" s="141"/>
      <c r="F1" s="141"/>
      <c r="G1" s="141"/>
    </row>
    <row r="2" spans="1:7" x14ac:dyDescent="0.25">
      <c r="A2" t="s">
        <v>1</v>
      </c>
    </row>
    <row r="3" spans="1:7" ht="27.75" customHeight="1" x14ac:dyDescent="0.25">
      <c r="A3" s="144" t="s">
        <v>154</v>
      </c>
      <c r="B3" s="144"/>
      <c r="C3" s="144"/>
      <c r="D3" s="144"/>
      <c r="E3" s="144"/>
      <c r="F3" s="144"/>
      <c r="G3" s="144"/>
    </row>
    <row r="4" spans="1:7" x14ac:dyDescent="0.25">
      <c r="A4" s="58"/>
      <c r="B4" s="58"/>
      <c r="C4" s="58"/>
      <c r="D4" s="58"/>
      <c r="E4" s="58"/>
      <c r="F4" s="59"/>
      <c r="G4" s="60" t="str">
        <f>IF(A3="Seleccionar el nombre del sujeto obligado","",VLOOKUP(A3,[4]Catálogo!B1:C880,2,0))</f>
        <v/>
      </c>
    </row>
    <row r="5" spans="1:7" ht="22.5" customHeight="1" x14ac:dyDescent="0.25">
      <c r="A5" s="127" t="s">
        <v>3</v>
      </c>
      <c r="B5" s="127"/>
      <c r="C5" s="127"/>
      <c r="D5" s="127"/>
      <c r="E5" s="127"/>
      <c r="F5" s="128"/>
      <c r="G5" s="44" t="s">
        <v>4</v>
      </c>
    </row>
    <row r="6" spans="1:7" ht="22.5" customHeight="1" x14ac:dyDescent="0.25">
      <c r="A6" s="145" t="s">
        <v>155</v>
      </c>
      <c r="B6" s="127"/>
      <c r="C6" s="127"/>
      <c r="D6" s="127"/>
      <c r="E6" s="127"/>
      <c r="F6" s="128"/>
      <c r="G6" s="44" t="s">
        <v>6</v>
      </c>
    </row>
    <row r="7" spans="1:7" ht="5.25" customHeight="1" x14ac:dyDescent="0.25"/>
    <row r="8" spans="1:7" ht="15" customHeight="1" x14ac:dyDescent="0.25">
      <c r="E8" s="145" t="s">
        <v>156</v>
      </c>
      <c r="F8" s="127"/>
      <c r="G8" s="127"/>
    </row>
    <row r="9" spans="1:7" s="48" customFormat="1" ht="45.75" customHeight="1" x14ac:dyDescent="0.25">
      <c r="A9" s="73" t="s">
        <v>157</v>
      </c>
      <c r="B9" s="73" t="s">
        <v>158</v>
      </c>
      <c r="C9" s="73" t="s">
        <v>159</v>
      </c>
      <c r="D9" s="73" t="s">
        <v>160</v>
      </c>
      <c r="E9" s="74" t="s">
        <v>161</v>
      </c>
      <c r="F9" s="74" t="s">
        <v>162</v>
      </c>
      <c r="G9" s="74" t="s">
        <v>163</v>
      </c>
    </row>
    <row r="10" spans="1:7" x14ac:dyDescent="0.25">
      <c r="A10" s="75">
        <v>1</v>
      </c>
      <c r="B10" s="76">
        <v>45181</v>
      </c>
      <c r="C10" s="77" t="s">
        <v>164</v>
      </c>
      <c r="D10" s="77">
        <v>6</v>
      </c>
      <c r="E10" s="77">
        <v>6</v>
      </c>
      <c r="F10" s="77"/>
      <c r="G10" s="77"/>
    </row>
    <row r="11" spans="1:7" x14ac:dyDescent="0.25">
      <c r="A11" s="75">
        <v>2</v>
      </c>
      <c r="B11" s="76"/>
      <c r="C11" s="77"/>
      <c r="D11" s="77"/>
      <c r="E11" s="77"/>
      <c r="F11" s="77"/>
      <c r="G11" s="77"/>
    </row>
    <row r="12" spans="1:7" x14ac:dyDescent="0.25">
      <c r="A12" s="78">
        <v>3</v>
      </c>
      <c r="B12" s="79"/>
      <c r="C12" s="79"/>
      <c r="D12" s="79"/>
      <c r="E12" s="79"/>
      <c r="F12" s="79"/>
      <c r="G12" s="79"/>
    </row>
    <row r="13" spans="1:7" x14ac:dyDescent="0.25">
      <c r="A13" s="75">
        <v>4</v>
      </c>
      <c r="B13" s="77"/>
      <c r="C13" s="77"/>
      <c r="D13" s="77"/>
      <c r="E13" s="77"/>
      <c r="F13" s="77"/>
      <c r="G13" s="77"/>
    </row>
    <row r="14" spans="1:7" x14ac:dyDescent="0.25">
      <c r="A14" s="75">
        <v>5</v>
      </c>
      <c r="B14" s="79"/>
      <c r="C14" s="79"/>
      <c r="D14" s="79"/>
      <c r="E14" s="79"/>
      <c r="F14" s="79"/>
      <c r="G14" s="79"/>
    </row>
    <row r="15" spans="1:7" x14ac:dyDescent="0.25">
      <c r="A15" s="75">
        <v>6</v>
      </c>
      <c r="B15" s="77"/>
      <c r="C15" s="77"/>
      <c r="D15" s="77"/>
      <c r="E15" s="77"/>
      <c r="F15" s="77"/>
      <c r="G15" s="77"/>
    </row>
    <row r="16" spans="1:7" x14ac:dyDescent="0.25">
      <c r="A16" s="78">
        <v>7</v>
      </c>
      <c r="B16" s="77"/>
      <c r="C16" s="77"/>
      <c r="D16" s="77"/>
      <c r="E16" s="77"/>
      <c r="F16" s="77"/>
      <c r="G16" s="77"/>
    </row>
    <row r="17" spans="1:7" x14ac:dyDescent="0.25">
      <c r="A17" s="75">
        <v>8</v>
      </c>
      <c r="B17" s="77"/>
      <c r="C17" s="77"/>
      <c r="D17" s="77"/>
      <c r="E17" s="77"/>
      <c r="F17" s="77"/>
      <c r="G17" s="77"/>
    </row>
    <row r="18" spans="1:7" x14ac:dyDescent="0.25">
      <c r="A18" s="75">
        <v>9</v>
      </c>
      <c r="B18" s="77"/>
      <c r="C18" s="77"/>
      <c r="D18" s="77"/>
      <c r="E18" s="77"/>
      <c r="F18" s="77"/>
      <c r="G18" s="77"/>
    </row>
    <row r="19" spans="1:7" x14ac:dyDescent="0.25">
      <c r="A19" s="75">
        <v>10</v>
      </c>
      <c r="B19" s="77"/>
      <c r="C19" s="77"/>
      <c r="D19" s="77"/>
      <c r="E19" s="77"/>
      <c r="F19" s="77"/>
      <c r="G19" s="77"/>
    </row>
    <row r="20" spans="1:7" x14ac:dyDescent="0.25">
      <c r="A20" s="78">
        <v>11</v>
      </c>
      <c r="B20" s="77"/>
      <c r="C20" s="77"/>
      <c r="D20" s="77"/>
      <c r="E20" s="77"/>
      <c r="F20" s="77"/>
      <c r="G20" s="77"/>
    </row>
    <row r="21" spans="1:7" x14ac:dyDescent="0.25">
      <c r="A21" s="75">
        <v>12</v>
      </c>
      <c r="B21" s="77"/>
      <c r="C21" s="77"/>
      <c r="D21" s="77"/>
      <c r="E21" s="77"/>
      <c r="F21" s="77"/>
      <c r="G21" s="77"/>
    </row>
    <row r="22" spans="1:7" x14ac:dyDescent="0.25">
      <c r="A22" s="75">
        <v>13</v>
      </c>
      <c r="B22" s="77"/>
      <c r="C22" s="77"/>
      <c r="D22" s="77"/>
      <c r="E22" s="77"/>
      <c r="F22" s="77"/>
      <c r="G22" s="77"/>
    </row>
    <row r="23" spans="1:7" x14ac:dyDescent="0.25">
      <c r="A23" s="75">
        <v>14</v>
      </c>
      <c r="B23" s="77"/>
      <c r="C23" s="77"/>
      <c r="D23" s="77"/>
      <c r="E23" s="77"/>
      <c r="F23" s="77"/>
      <c r="G23" s="77"/>
    </row>
    <row r="24" spans="1:7" x14ac:dyDescent="0.25">
      <c r="A24" s="78">
        <v>15</v>
      </c>
      <c r="B24" s="77"/>
      <c r="C24" s="77"/>
      <c r="D24" s="77"/>
      <c r="E24" s="77"/>
      <c r="F24" s="77"/>
      <c r="G24" s="77"/>
    </row>
    <row r="25" spans="1:7" x14ac:dyDescent="0.25">
      <c r="A25" s="75">
        <v>16</v>
      </c>
      <c r="B25" s="77"/>
      <c r="C25" s="77"/>
      <c r="D25" s="77"/>
      <c r="E25" s="77"/>
      <c r="F25" s="77"/>
      <c r="G25" s="77"/>
    </row>
    <row r="26" spans="1:7" x14ac:dyDescent="0.25">
      <c r="A26" s="75">
        <v>17</v>
      </c>
      <c r="B26" s="77"/>
      <c r="C26" s="77"/>
      <c r="D26" s="77"/>
      <c r="E26" s="77"/>
      <c r="F26" s="77"/>
      <c r="G26" s="77"/>
    </row>
    <row r="27" spans="1:7" x14ac:dyDescent="0.25">
      <c r="A27" s="75">
        <v>18</v>
      </c>
      <c r="B27" s="77"/>
      <c r="C27" s="77"/>
      <c r="D27" s="77"/>
      <c r="E27" s="77"/>
      <c r="F27" s="77"/>
      <c r="G27" s="77"/>
    </row>
    <row r="28" spans="1:7" x14ac:dyDescent="0.25">
      <c r="A28" s="78">
        <v>19</v>
      </c>
      <c r="B28" s="77"/>
      <c r="C28" s="77"/>
      <c r="D28" s="77"/>
      <c r="E28" s="77"/>
      <c r="F28" s="77"/>
      <c r="G28" s="77"/>
    </row>
    <row r="29" spans="1:7" x14ac:dyDescent="0.25">
      <c r="A29" s="75">
        <v>20</v>
      </c>
      <c r="B29" s="77"/>
      <c r="C29" s="77"/>
      <c r="D29" s="77"/>
      <c r="E29" s="77"/>
      <c r="F29" s="77"/>
      <c r="G29" s="77"/>
    </row>
    <row r="30" spans="1:7" x14ac:dyDescent="0.25">
      <c r="A30" s="80" t="s">
        <v>165</v>
      </c>
      <c r="B30" s="80">
        <f>COUNTA(Tabla14[Fecha de la Sesión
(día/mes/año )])</f>
        <v>1</v>
      </c>
      <c r="C30" s="80">
        <f>COUNT(Tabla14[Tipo de sesión
(seleccionar)])</f>
        <v>0</v>
      </c>
      <c r="D30" s="80">
        <f>SUM(Tabla14[Número de asuntos atendidos])</f>
        <v>6</v>
      </c>
      <c r="E30" s="80">
        <f>SUM(Tabla14[Confirmatorias])</f>
        <v>6</v>
      </c>
      <c r="F30" s="80">
        <f>SUM(Tabla14[Revocatorias])</f>
        <v>0</v>
      </c>
      <c r="G30" s="80">
        <f>SUM(Tabla14[Modificatorias])</f>
        <v>0</v>
      </c>
    </row>
    <row r="31" spans="1:7" x14ac:dyDescent="0.25"/>
    <row r="866" spans="2:2" hidden="1" x14ac:dyDescent="0.25">
      <c r="B866" t="s">
        <v>166</v>
      </c>
    </row>
  </sheetData>
  <mergeCells count="5">
    <mergeCell ref="A1:G1"/>
    <mergeCell ref="A3:G3"/>
    <mergeCell ref="A5:F5"/>
    <mergeCell ref="A6:F6"/>
    <mergeCell ref="E8:G8"/>
  </mergeCells>
  <conditionalFormatting sqref="A4:C4">
    <cfRule type="containsText" dxfId="104" priority="5" operator="containsText" text="Capture el nombre del sujeto obligado">
      <formula>NOT(ISERROR(SEARCH("Capture el nombre del sujeto obligado",A4)))</formula>
    </cfRule>
  </conditionalFormatting>
  <conditionalFormatting sqref="G5">
    <cfRule type="containsText" dxfId="103" priority="4" operator="containsText" text="Seleccionar">
      <formula>NOT(ISERROR(SEARCH("Seleccionar",G5)))</formula>
    </cfRule>
  </conditionalFormatting>
  <conditionalFormatting sqref="G6">
    <cfRule type="containsText" dxfId="102" priority="3" operator="containsText" text="dd/mm/aaaa">
      <formula>NOT(ISERROR(SEARCH("dd/mm/aaaa",G6)))</formula>
    </cfRule>
  </conditionalFormatting>
  <conditionalFormatting sqref="G6">
    <cfRule type="containsBlanks" dxfId="101" priority="2">
      <formula>LEN(TRIM(G6))=0</formula>
    </cfRule>
  </conditionalFormatting>
  <conditionalFormatting sqref="G6">
    <cfRule type="containsText" dxfId="100" priority="1" operator="containsText" text="Seleccionar">
      <formula>NOT(ISERROR(SEARCH("Seleccionar",G6)))</formula>
    </cfRule>
  </conditionalFormatting>
  <dataValidations count="2">
    <dataValidation type="whole" allowBlank="1" showInputMessage="1" showErrorMessage="1" sqref="D10:G29">
      <formula1>0</formula1>
      <formula2>1000000</formula2>
    </dataValidation>
    <dataValidation type="date" operator="greaterThanOrEqual" allowBlank="1" showInputMessage="1" showErrorMessage="1" errorTitle="Error de captura" error="Sólo debe capturar fechas, revise la captura." sqref="B10:B29">
      <formula1>43101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2">
              <controlPr defaultSize="0" print="0" autoFill="0" autoPict="0" macro="[4]!Macro2">
                <anchor moveWithCells="1" sizeWithCells="1">
                  <from>
                    <xdr:col>7</xdr:col>
                    <xdr:colOff>657225</xdr:colOff>
                    <xdr:row>8</xdr:row>
                    <xdr:rowOff>104775</xdr:rowOff>
                  </from>
                  <to>
                    <xdr:col>7</xdr:col>
                    <xdr:colOff>2305050</xdr:colOff>
                    <xdr:row>8</xdr:row>
                    <xdr:rowOff>428625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[4]Catálogo!#REF!</xm:f>
          </x14:formula1>
          <xm:sqref>G5</xm:sqref>
        </x14:dataValidation>
        <x14:dataValidation type="list" allowBlank="1" showInputMessage="1" showErrorMessage="1">
          <x14:formula1>
            <xm:f>[4]Catálogo!#REF!</xm:f>
          </x14:formula1>
          <xm:sqref>C10:C29</xm:sqref>
        </x14:dataValidation>
        <x14:dataValidation type="list" allowBlank="1" showInputMessage="1" showErrorMessage="1">
          <x14:formula1>
            <xm:f>[4]Catálogo!#REF!</xm:f>
          </x14:formula1>
          <xm:sqref>G6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
  <sheetViews>
    <sheetView workbookViewId="0">
      <selection activeCell="A3" sqref="A3:E3"/>
    </sheetView>
  </sheetViews>
  <sheetFormatPr defaultColWidth="0" defaultRowHeight="15" customHeight="1" zeroHeight="1" x14ac:dyDescent="0.25"/>
  <cols>
    <col min="1" max="1" width="21.28515625" customWidth="1"/>
    <col min="2" max="3" width="17.5703125" customWidth="1"/>
    <col min="4" max="4" width="19.85546875" customWidth="1"/>
    <col min="5" max="5" width="44.5703125" customWidth="1"/>
    <col min="6" max="6" width="1.42578125" customWidth="1"/>
    <col min="7" max="7" width="43.28515625" customWidth="1"/>
    <col min="8" max="10" width="0" hidden="1" customWidth="1"/>
    <col min="11" max="16384" width="11.42578125" hidden="1"/>
  </cols>
  <sheetData>
    <row r="1" spans="1:7" ht="24" customHeight="1" x14ac:dyDescent="0.25">
      <c r="A1" s="146" t="s">
        <v>167</v>
      </c>
      <c r="B1" s="146"/>
      <c r="C1" s="146"/>
      <c r="D1" s="146"/>
      <c r="E1" s="146"/>
    </row>
    <row r="2" spans="1:7" x14ac:dyDescent="0.25">
      <c r="A2" t="s">
        <v>1</v>
      </c>
    </row>
    <row r="3" spans="1:7" ht="26.25" customHeight="1" x14ac:dyDescent="0.25">
      <c r="A3" s="125" t="s">
        <v>2</v>
      </c>
      <c r="B3" s="125"/>
      <c r="C3" s="125"/>
      <c r="D3" s="125"/>
      <c r="E3" s="125"/>
    </row>
    <row r="4" spans="1:7" x14ac:dyDescent="0.25">
      <c r="A4" s="2"/>
      <c r="B4" s="2"/>
      <c r="E4" s="82" t="str">
        <f>IF(A3="Seleccionar el nombre del sujeto obligado","",VLOOKUP(A3,[5]Catálogo!$B$1:$C880,2,0))</f>
        <v>11121</v>
      </c>
    </row>
    <row r="5" spans="1:7" ht="18.75" customHeight="1" x14ac:dyDescent="0.25">
      <c r="A5" s="132" t="s">
        <v>3</v>
      </c>
      <c r="B5" s="132"/>
      <c r="C5" s="132"/>
      <c r="D5" s="133"/>
      <c r="E5" s="44" t="s">
        <v>4</v>
      </c>
    </row>
    <row r="6" spans="1:7" ht="21" customHeight="1" x14ac:dyDescent="0.25">
      <c r="A6" s="145" t="s">
        <v>168</v>
      </c>
      <c r="B6" s="127"/>
      <c r="C6" s="127"/>
      <c r="D6" s="128"/>
      <c r="E6" s="44" t="s">
        <v>109</v>
      </c>
    </row>
    <row r="7" spans="1:7" ht="7.5" customHeight="1" x14ac:dyDescent="0.25"/>
    <row r="8" spans="1:7" ht="15" customHeight="1" x14ac:dyDescent="0.25">
      <c r="B8" s="147" t="s">
        <v>169</v>
      </c>
      <c r="C8" s="148"/>
    </row>
    <row r="9" spans="1:7" ht="54.75" customHeight="1" x14ac:dyDescent="0.25">
      <c r="A9" s="83" t="s">
        <v>170</v>
      </c>
      <c r="B9" s="84" t="s">
        <v>171</v>
      </c>
      <c r="C9" s="85" t="s">
        <v>172</v>
      </c>
      <c r="D9" s="85" t="s">
        <v>173</v>
      </c>
      <c r="E9" s="45" t="s">
        <v>174</v>
      </c>
      <c r="G9" s="48"/>
    </row>
    <row r="10" spans="1:7" x14ac:dyDescent="0.25">
      <c r="A10" s="86"/>
      <c r="B10" s="87"/>
      <c r="C10" s="87"/>
      <c r="D10" s="87"/>
      <c r="E10" s="88"/>
    </row>
    <row r="11" spans="1:7" x14ac:dyDescent="0.25">
      <c r="A11" s="86"/>
      <c r="B11" s="87"/>
      <c r="C11" s="87"/>
      <c r="D11" s="87"/>
      <c r="E11" s="88"/>
    </row>
    <row r="12" spans="1:7" x14ac:dyDescent="0.25">
      <c r="A12" s="86"/>
      <c r="B12" s="87"/>
      <c r="C12" s="87"/>
      <c r="D12" s="87"/>
      <c r="E12" s="88"/>
    </row>
    <row r="13" spans="1:7" x14ac:dyDescent="0.25">
      <c r="A13" s="86"/>
      <c r="B13" s="87"/>
      <c r="C13" s="87"/>
      <c r="D13" s="87"/>
      <c r="E13" s="88"/>
    </row>
    <row r="14" spans="1:7" x14ac:dyDescent="0.25">
      <c r="A14" s="86"/>
      <c r="B14" s="87"/>
      <c r="C14" s="87"/>
      <c r="D14" s="87"/>
      <c r="E14" s="88"/>
    </row>
    <row r="15" spans="1:7" x14ac:dyDescent="0.25">
      <c r="A15" s="86"/>
      <c r="B15" s="87"/>
      <c r="C15" s="87"/>
      <c r="D15" s="87"/>
      <c r="E15" s="88"/>
    </row>
    <row r="16" spans="1:7" x14ac:dyDescent="0.25">
      <c r="A16" s="86"/>
      <c r="B16" s="87"/>
      <c r="C16" s="87"/>
      <c r="D16" s="87"/>
      <c r="E16" s="88"/>
    </row>
    <row r="17" spans="1:5" x14ac:dyDescent="0.25">
      <c r="A17" s="89"/>
      <c r="B17" s="89"/>
      <c r="C17" s="89"/>
      <c r="D17" s="89"/>
      <c r="E17" s="89"/>
    </row>
    <row r="18" spans="1:5" x14ac:dyDescent="0.25">
      <c r="A18">
        <f>SUM(Tabla15[Número de expedientes desclasificados por la institución])</f>
        <v>0</v>
      </c>
      <c r="B18">
        <f>SUM(Tabla15[Con periodo de reserva vencido])</f>
        <v>0</v>
      </c>
      <c r="C18">
        <f>SUM(Tabla15[Con periodo de reserva vigente])</f>
        <v>0</v>
      </c>
      <c r="D18">
        <f>SUM(Tabla15[Total de expedientes registrados en el Sistema])</f>
        <v>0</v>
      </c>
    </row>
    <row r="19" spans="1:5" x14ac:dyDescent="0.25"/>
    <row r="20" spans="1:5" x14ac:dyDescent="0.25"/>
    <row r="21" spans="1:5" x14ac:dyDescent="0.25"/>
    <row r="22" spans="1:5" x14ac:dyDescent="0.25"/>
    <row r="23" spans="1:5" x14ac:dyDescent="0.25"/>
    <row r="24" spans="1:5" x14ac:dyDescent="0.25"/>
    <row r="25" spans="1:5" x14ac:dyDescent="0.25"/>
    <row r="30" spans="1:5" x14ac:dyDescent="0.25"/>
    <row r="31" spans="1:5" x14ac:dyDescent="0.25"/>
    <row r="32" spans="1:5" x14ac:dyDescent="0.25"/>
  </sheetData>
  <mergeCells count="5">
    <mergeCell ref="A1:E1"/>
    <mergeCell ref="A3:E3"/>
    <mergeCell ref="A5:D5"/>
    <mergeCell ref="A6:D6"/>
    <mergeCell ref="B8:C8"/>
  </mergeCells>
  <conditionalFormatting sqref="E4">
    <cfRule type="containsErrors" dxfId="81" priority="7">
      <formula>ISERROR(E4)</formula>
    </cfRule>
  </conditionalFormatting>
  <conditionalFormatting sqref="E6">
    <cfRule type="containsText" dxfId="80" priority="6" operator="containsText" text="dd/mm/aaaa">
      <formula>NOT(ISERROR(SEARCH("dd/mm/aaaa",E6)))</formula>
    </cfRule>
  </conditionalFormatting>
  <conditionalFormatting sqref="E6">
    <cfRule type="containsBlanks" dxfId="79" priority="5">
      <formula>LEN(TRIM(E6))=0</formula>
    </cfRule>
  </conditionalFormatting>
  <conditionalFormatting sqref="E6">
    <cfRule type="containsText" dxfId="78" priority="4" operator="containsText" text="Seleccionar">
      <formula>NOT(ISERROR(SEARCH("Seleccionar",E6)))</formula>
    </cfRule>
  </conditionalFormatting>
  <conditionalFormatting sqref="E5">
    <cfRule type="containsText" dxfId="77" priority="3" operator="containsText" text="dd/mm/aaaa">
      <formula>NOT(ISERROR(SEARCH("dd/mm/aaaa",E5)))</formula>
    </cfRule>
  </conditionalFormatting>
  <conditionalFormatting sqref="E5">
    <cfRule type="containsBlanks" dxfId="76" priority="2">
      <formula>LEN(TRIM(E5))=0</formula>
    </cfRule>
  </conditionalFormatting>
  <conditionalFormatting sqref="E5">
    <cfRule type="containsText" dxfId="75" priority="1" operator="containsText" text="Seleccionar">
      <formula>NOT(ISERROR(SEARCH("Seleccionar",E5)))</formula>
    </cfRule>
  </conditionalFormatting>
  <dataValidations count="1">
    <dataValidation type="whole" allowBlank="1" showInputMessage="1" showErrorMessage="1" sqref="A10:D17">
      <formula1>0</formula1>
      <formula2>1000000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3">
              <controlPr defaultSize="0" print="0" autoFill="0" autoPict="0" macro="[5]!Macro2">
                <anchor moveWithCells="1" sizeWithCells="1">
                  <from>
                    <xdr:col>6</xdr:col>
                    <xdr:colOff>647700</xdr:colOff>
                    <xdr:row>5</xdr:row>
                    <xdr:rowOff>161925</xdr:rowOff>
                  </from>
                  <to>
                    <xdr:col>6</xdr:col>
                    <xdr:colOff>2295525</xdr:colOff>
                    <xdr:row>7</xdr:row>
                    <xdr:rowOff>123825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[5]Catálogo!#REF!</xm:f>
          </x14:formula1>
          <xm:sqref>E5</xm:sqref>
        </x14:dataValidation>
        <x14:dataValidation type="list" allowBlank="1" showInputMessage="1" showErrorMessage="1">
          <x14:formula1>
            <xm:f>[5]Catálogo!#REF!</xm:f>
          </x14:formula1>
          <xm:sqref>E6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0"/>
  <sheetViews>
    <sheetView workbookViewId="0">
      <selection activeCell="H2" sqref="H2"/>
    </sheetView>
  </sheetViews>
  <sheetFormatPr defaultColWidth="0" defaultRowHeight="15" customHeight="1" zeroHeight="1" x14ac:dyDescent="0.25"/>
  <cols>
    <col min="1" max="1" width="28"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customWidth="1"/>
    <col min="10" max="10" width="43" customWidth="1"/>
    <col min="11" max="16384" width="11.42578125" hidden="1"/>
  </cols>
  <sheetData>
    <row r="1" spans="1:10" ht="27.75" customHeight="1" x14ac:dyDescent="0.25">
      <c r="A1" s="149" t="s">
        <v>175</v>
      </c>
      <c r="B1" s="149"/>
      <c r="C1" s="149"/>
      <c r="D1" s="149"/>
      <c r="E1" s="149"/>
      <c r="F1" s="149"/>
      <c r="G1" s="149"/>
      <c r="H1" s="149"/>
    </row>
    <row r="2" spans="1:10" x14ac:dyDescent="0.25">
      <c r="A2" t="s">
        <v>1</v>
      </c>
    </row>
    <row r="3" spans="1:10" ht="24" customHeight="1" x14ac:dyDescent="0.25">
      <c r="A3" s="150" t="s">
        <v>2</v>
      </c>
      <c r="B3" s="125"/>
      <c r="C3" s="125"/>
      <c r="D3" s="125"/>
      <c r="E3" s="125"/>
      <c r="F3" s="125"/>
      <c r="G3" s="125"/>
      <c r="H3" s="125"/>
    </row>
    <row r="4" spans="1:10" x14ac:dyDescent="0.25">
      <c r="A4" s="2"/>
      <c r="B4" s="2"/>
      <c r="H4" s="90" t="str">
        <f>IF(A3="Seleccione el nombre del sujeto obligado","",VLOOKUP(A3,[6]Catálogo!B1:C880,2,0))</f>
        <v>11121</v>
      </c>
    </row>
    <row r="5" spans="1:10" ht="20.25" customHeight="1" x14ac:dyDescent="0.25">
      <c r="A5" s="127" t="s">
        <v>176</v>
      </c>
      <c r="B5" s="127"/>
      <c r="C5" s="127"/>
      <c r="D5" s="127"/>
      <c r="E5" s="127"/>
      <c r="F5" s="127"/>
      <c r="G5" s="127"/>
      <c r="H5" s="44" t="s">
        <v>4</v>
      </c>
    </row>
    <row r="6" spans="1:10" ht="25.5" customHeight="1" x14ac:dyDescent="0.25">
      <c r="A6" s="127" t="s">
        <v>177</v>
      </c>
      <c r="B6" s="127"/>
      <c r="C6" s="127"/>
      <c r="D6" s="127"/>
      <c r="E6" s="127"/>
      <c r="F6" s="127"/>
      <c r="G6" s="127"/>
      <c r="H6" s="44" t="s">
        <v>6</v>
      </c>
    </row>
    <row r="7" spans="1:10" ht="6" customHeight="1" x14ac:dyDescent="0.25"/>
    <row r="8" spans="1:10" ht="57" customHeight="1" x14ac:dyDescent="0.25">
      <c r="A8" s="81" t="s">
        <v>178</v>
      </c>
      <c r="B8" s="81" t="s">
        <v>179</v>
      </c>
      <c r="C8" s="91" t="s">
        <v>180</v>
      </c>
      <c r="D8" s="91" t="s">
        <v>181</v>
      </c>
      <c r="E8" s="91" t="s">
        <v>182</v>
      </c>
      <c r="F8" s="91" t="s">
        <v>183</v>
      </c>
      <c r="G8" s="91" t="s">
        <v>184</v>
      </c>
      <c r="H8" s="91" t="s">
        <v>185</v>
      </c>
      <c r="J8" s="48"/>
    </row>
    <row r="9" spans="1:10" s="48" customFormat="1" ht="30" x14ac:dyDescent="0.25">
      <c r="A9" s="92" t="s">
        <v>186</v>
      </c>
      <c r="B9" s="93" t="s">
        <v>187</v>
      </c>
      <c r="C9" s="94" t="s">
        <v>188</v>
      </c>
      <c r="D9" s="95">
        <v>1</v>
      </c>
      <c r="E9" s="95" t="s">
        <v>189</v>
      </c>
      <c r="F9" s="95" t="s">
        <v>190</v>
      </c>
      <c r="G9" s="95">
        <v>1</v>
      </c>
      <c r="H9" s="95">
        <v>40</v>
      </c>
    </row>
    <row r="10" spans="1:10" s="48" customFormat="1" ht="30" x14ac:dyDescent="0.25">
      <c r="A10" s="92" t="s">
        <v>186</v>
      </c>
      <c r="B10" s="93" t="s">
        <v>191</v>
      </c>
      <c r="C10" s="94" t="s">
        <v>192</v>
      </c>
      <c r="D10" s="95">
        <v>45</v>
      </c>
      <c r="E10" s="95" t="s">
        <v>189</v>
      </c>
      <c r="F10" s="95" t="s">
        <v>190</v>
      </c>
      <c r="G10" s="95">
        <v>1</v>
      </c>
      <c r="H10" s="95">
        <v>4</v>
      </c>
    </row>
    <row r="11" spans="1:10" s="48" customFormat="1" ht="30" x14ac:dyDescent="0.25">
      <c r="A11" s="92" t="s">
        <v>186</v>
      </c>
      <c r="B11" s="93" t="s">
        <v>193</v>
      </c>
      <c r="C11" s="94" t="s">
        <v>192</v>
      </c>
      <c r="D11" s="95">
        <v>59</v>
      </c>
      <c r="E11" s="95" t="s">
        <v>189</v>
      </c>
      <c r="F11" s="95" t="s">
        <v>190</v>
      </c>
      <c r="G11" s="95">
        <v>1</v>
      </c>
      <c r="H11" s="95">
        <v>3</v>
      </c>
    </row>
    <row r="12" spans="1:10" s="48" customFormat="1" ht="30" x14ac:dyDescent="0.25">
      <c r="A12" s="92" t="s">
        <v>186</v>
      </c>
      <c r="B12" s="93" t="s">
        <v>194</v>
      </c>
      <c r="C12" s="94" t="s">
        <v>188</v>
      </c>
      <c r="D12" s="95">
        <v>14</v>
      </c>
      <c r="E12" s="96" t="s">
        <v>195</v>
      </c>
      <c r="F12" s="95" t="s">
        <v>190</v>
      </c>
      <c r="G12" s="95">
        <v>1</v>
      </c>
      <c r="H12" s="95">
        <v>30</v>
      </c>
    </row>
    <row r="13" spans="1:10" s="48" customFormat="1" ht="30" x14ac:dyDescent="0.25">
      <c r="A13" s="92" t="s">
        <v>186</v>
      </c>
      <c r="B13" s="93" t="s">
        <v>196</v>
      </c>
      <c r="C13" s="94" t="s">
        <v>197</v>
      </c>
      <c r="D13" s="95">
        <v>30</v>
      </c>
      <c r="E13" s="96" t="s">
        <v>198</v>
      </c>
      <c r="F13" s="95" t="s">
        <v>190</v>
      </c>
      <c r="G13" s="95">
        <v>1</v>
      </c>
      <c r="H13" s="95">
        <v>5</v>
      </c>
    </row>
    <row r="14" spans="1:10" s="48" customFormat="1" ht="30" x14ac:dyDescent="0.25">
      <c r="A14" s="92" t="s">
        <v>186</v>
      </c>
      <c r="B14" s="93" t="s">
        <v>199</v>
      </c>
      <c r="C14" s="94" t="s">
        <v>192</v>
      </c>
      <c r="D14" s="95">
        <v>4</v>
      </c>
      <c r="E14" s="96" t="s">
        <v>200</v>
      </c>
      <c r="F14" s="95" t="s">
        <v>190</v>
      </c>
      <c r="G14" s="95">
        <v>1</v>
      </c>
      <c r="H14" s="95">
        <v>10</v>
      </c>
    </row>
    <row r="15" spans="1:10" s="48" customFormat="1" ht="30" x14ac:dyDescent="0.25">
      <c r="A15" s="92" t="s">
        <v>186</v>
      </c>
      <c r="B15" s="93" t="s">
        <v>201</v>
      </c>
      <c r="C15" s="94" t="s">
        <v>188</v>
      </c>
      <c r="D15" s="95">
        <v>9</v>
      </c>
      <c r="E15" s="96" t="s">
        <v>195</v>
      </c>
      <c r="F15" s="95" t="s">
        <v>190</v>
      </c>
      <c r="G15" s="95">
        <v>1</v>
      </c>
      <c r="H15" s="95">
        <v>10</v>
      </c>
    </row>
    <row r="16" spans="1:10" s="48" customFormat="1" ht="30" x14ac:dyDescent="0.25">
      <c r="A16" s="92" t="s">
        <v>202</v>
      </c>
      <c r="B16" s="93" t="s">
        <v>203</v>
      </c>
      <c r="C16" s="94" t="s">
        <v>188</v>
      </c>
      <c r="D16" s="95">
        <v>11</v>
      </c>
      <c r="E16" s="96" t="s">
        <v>200</v>
      </c>
      <c r="F16" s="95" t="s">
        <v>190</v>
      </c>
      <c r="G16" s="95">
        <v>1</v>
      </c>
      <c r="H16" s="95">
        <v>10</v>
      </c>
    </row>
    <row r="17" spans="1:8" s="48" customFormat="1" ht="30" x14ac:dyDescent="0.25">
      <c r="A17" s="92" t="s">
        <v>202</v>
      </c>
      <c r="B17" s="93" t="s">
        <v>204</v>
      </c>
      <c r="C17" s="94" t="s">
        <v>205</v>
      </c>
      <c r="D17" s="95">
        <v>6</v>
      </c>
      <c r="E17" s="96" t="s">
        <v>200</v>
      </c>
      <c r="F17" s="95" t="s">
        <v>190</v>
      </c>
      <c r="G17" s="95">
        <v>1</v>
      </c>
      <c r="H17" s="95">
        <v>10</v>
      </c>
    </row>
    <row r="18" spans="1:8" s="48" customFormat="1" ht="30" x14ac:dyDescent="0.25">
      <c r="A18" s="92" t="s">
        <v>202</v>
      </c>
      <c r="B18" s="93" t="s">
        <v>206</v>
      </c>
      <c r="C18" s="94" t="s">
        <v>205</v>
      </c>
      <c r="D18" s="95">
        <v>2</v>
      </c>
      <c r="E18" s="96" t="s">
        <v>200</v>
      </c>
      <c r="F18" s="95" t="s">
        <v>190</v>
      </c>
      <c r="G18" s="95">
        <v>1</v>
      </c>
      <c r="H18" s="95">
        <v>10</v>
      </c>
    </row>
    <row r="19" spans="1:8" s="48" customFormat="1" ht="30" x14ac:dyDescent="0.25">
      <c r="A19" s="92" t="s">
        <v>202</v>
      </c>
      <c r="B19" s="93" t="s">
        <v>207</v>
      </c>
      <c r="C19" s="94" t="s">
        <v>197</v>
      </c>
      <c r="D19" s="95">
        <v>4</v>
      </c>
      <c r="E19" s="96" t="s">
        <v>200</v>
      </c>
      <c r="F19" s="95" t="s">
        <v>190</v>
      </c>
      <c r="G19" s="95">
        <v>1</v>
      </c>
      <c r="H19" s="95">
        <v>10</v>
      </c>
    </row>
    <row r="20" spans="1:8" s="48" customFormat="1" ht="30" x14ac:dyDescent="0.25">
      <c r="A20" s="92" t="s">
        <v>202</v>
      </c>
      <c r="B20" s="93" t="s">
        <v>208</v>
      </c>
      <c r="C20" s="94" t="s">
        <v>205</v>
      </c>
      <c r="D20" s="95">
        <v>32</v>
      </c>
      <c r="E20" s="96" t="s">
        <v>200</v>
      </c>
      <c r="F20" s="95" t="s">
        <v>190</v>
      </c>
      <c r="G20" s="95">
        <v>1</v>
      </c>
      <c r="H20" s="95">
        <v>10</v>
      </c>
    </row>
    <row r="21" spans="1:8" s="48" customFormat="1" ht="30" x14ac:dyDescent="0.25">
      <c r="A21" s="92" t="s">
        <v>202</v>
      </c>
      <c r="B21" s="93" t="s">
        <v>209</v>
      </c>
      <c r="C21" s="94" t="s">
        <v>192</v>
      </c>
      <c r="D21" s="95">
        <v>6</v>
      </c>
      <c r="E21" s="96" t="s">
        <v>200</v>
      </c>
      <c r="F21" s="95" t="s">
        <v>190</v>
      </c>
      <c r="G21" s="95">
        <v>1</v>
      </c>
      <c r="H21" s="95">
        <v>10</v>
      </c>
    </row>
    <row r="22" spans="1:8" s="48" customFormat="1" ht="30" x14ac:dyDescent="0.25">
      <c r="A22" s="92" t="s">
        <v>202</v>
      </c>
      <c r="B22" s="93" t="s">
        <v>210</v>
      </c>
      <c r="C22" s="94" t="s">
        <v>205</v>
      </c>
      <c r="D22" s="95">
        <v>2</v>
      </c>
      <c r="E22" s="96" t="s">
        <v>200</v>
      </c>
      <c r="F22" s="95" t="s">
        <v>190</v>
      </c>
      <c r="G22" s="95">
        <v>1</v>
      </c>
      <c r="H22" s="95">
        <v>10</v>
      </c>
    </row>
    <row r="23" spans="1:8" s="48" customFormat="1" ht="30" x14ac:dyDescent="0.25">
      <c r="A23" s="92" t="s">
        <v>202</v>
      </c>
      <c r="B23" s="93" t="s">
        <v>211</v>
      </c>
      <c r="C23" s="94" t="s">
        <v>188</v>
      </c>
      <c r="D23" s="95">
        <v>39</v>
      </c>
      <c r="E23" s="96" t="s">
        <v>212</v>
      </c>
      <c r="F23" s="95" t="s">
        <v>190</v>
      </c>
      <c r="G23" s="95">
        <v>1</v>
      </c>
      <c r="H23" s="95">
        <v>4</v>
      </c>
    </row>
    <row r="24" spans="1:8" s="48" customFormat="1" ht="30" x14ac:dyDescent="0.25">
      <c r="A24" s="92" t="s">
        <v>202</v>
      </c>
      <c r="B24" s="93" t="s">
        <v>213</v>
      </c>
      <c r="C24" s="94" t="s">
        <v>188</v>
      </c>
      <c r="D24" s="95">
        <v>6</v>
      </c>
      <c r="E24" s="96" t="s">
        <v>195</v>
      </c>
      <c r="F24" s="95" t="s">
        <v>190</v>
      </c>
      <c r="G24" s="95">
        <v>1</v>
      </c>
      <c r="H24" s="95">
        <v>30</v>
      </c>
    </row>
    <row r="25" spans="1:8" s="48" customFormat="1" ht="30" x14ac:dyDescent="0.25">
      <c r="A25" s="92" t="s">
        <v>202</v>
      </c>
      <c r="B25" s="93" t="s">
        <v>214</v>
      </c>
      <c r="C25" s="94" t="s">
        <v>215</v>
      </c>
      <c r="D25" s="95">
        <v>1</v>
      </c>
      <c r="E25" s="95" t="s">
        <v>198</v>
      </c>
      <c r="F25" s="95" t="s">
        <v>190</v>
      </c>
      <c r="G25" s="95">
        <v>1</v>
      </c>
      <c r="H25" s="95">
        <v>20</v>
      </c>
    </row>
    <row r="26" spans="1:8" s="48" customFormat="1" ht="30" x14ac:dyDescent="0.25">
      <c r="A26" s="92" t="s">
        <v>202</v>
      </c>
      <c r="B26" s="93" t="s">
        <v>216</v>
      </c>
      <c r="C26" s="94" t="s">
        <v>188</v>
      </c>
      <c r="D26" s="95">
        <v>2</v>
      </c>
      <c r="E26" s="95" t="s">
        <v>189</v>
      </c>
      <c r="F26" s="95" t="s">
        <v>190</v>
      </c>
      <c r="G26" s="95">
        <v>1</v>
      </c>
      <c r="H26" s="95">
        <v>20</v>
      </c>
    </row>
    <row r="27" spans="1:8" s="48" customFormat="1" ht="30" x14ac:dyDescent="0.25">
      <c r="A27" s="92" t="s">
        <v>202</v>
      </c>
      <c r="B27" s="93" t="s">
        <v>217</v>
      </c>
      <c r="C27" s="94" t="s">
        <v>188</v>
      </c>
      <c r="D27" s="95">
        <v>10</v>
      </c>
      <c r="E27" s="96" t="s">
        <v>195</v>
      </c>
      <c r="F27" s="95" t="s">
        <v>190</v>
      </c>
      <c r="G27" s="95">
        <v>1</v>
      </c>
      <c r="H27" s="95">
        <v>40</v>
      </c>
    </row>
    <row r="28" spans="1:8" s="48" customFormat="1" ht="30" x14ac:dyDescent="0.25">
      <c r="A28" s="92" t="s">
        <v>202</v>
      </c>
      <c r="B28" s="93" t="s">
        <v>218</v>
      </c>
      <c r="C28" s="94" t="s">
        <v>188</v>
      </c>
      <c r="D28" s="95">
        <v>6</v>
      </c>
      <c r="E28" s="96" t="s">
        <v>195</v>
      </c>
      <c r="F28" s="95" t="s">
        <v>190</v>
      </c>
      <c r="G28" s="95">
        <v>1</v>
      </c>
      <c r="H28" s="95">
        <v>40</v>
      </c>
    </row>
    <row r="29" spans="1:8" s="48" customFormat="1" ht="30" x14ac:dyDescent="0.25">
      <c r="A29" s="92" t="s">
        <v>202</v>
      </c>
      <c r="B29" s="93" t="s">
        <v>219</v>
      </c>
      <c r="C29" s="94" t="s">
        <v>220</v>
      </c>
      <c r="D29" s="95">
        <v>5</v>
      </c>
      <c r="E29" s="96" t="s">
        <v>195</v>
      </c>
      <c r="F29" s="95" t="s">
        <v>190</v>
      </c>
      <c r="G29" s="95">
        <v>1</v>
      </c>
      <c r="H29" s="95">
        <v>30</v>
      </c>
    </row>
    <row r="30" spans="1:8" s="48" customFormat="1" ht="30" x14ac:dyDescent="0.25">
      <c r="A30" s="92" t="s">
        <v>202</v>
      </c>
      <c r="B30" s="93" t="s">
        <v>221</v>
      </c>
      <c r="C30" s="94" t="s">
        <v>188</v>
      </c>
      <c r="D30" s="95">
        <v>5</v>
      </c>
      <c r="E30" s="96" t="s">
        <v>222</v>
      </c>
      <c r="F30" s="95" t="s">
        <v>190</v>
      </c>
      <c r="G30" s="95">
        <v>1</v>
      </c>
      <c r="H30" s="95">
        <v>20</v>
      </c>
    </row>
    <row r="31" spans="1:8" s="48" customFormat="1" ht="30" x14ac:dyDescent="0.25">
      <c r="A31" s="92" t="s">
        <v>202</v>
      </c>
      <c r="B31" s="93" t="s">
        <v>223</v>
      </c>
      <c r="C31" s="94" t="s">
        <v>197</v>
      </c>
      <c r="D31" s="95">
        <v>2</v>
      </c>
      <c r="E31" s="96" t="s">
        <v>195</v>
      </c>
      <c r="F31" s="95" t="s">
        <v>190</v>
      </c>
      <c r="G31" s="95">
        <v>1</v>
      </c>
      <c r="H31" s="95">
        <v>30</v>
      </c>
    </row>
    <row r="32" spans="1:8" s="48" customFormat="1" ht="30" x14ac:dyDescent="0.25">
      <c r="A32" s="92" t="s">
        <v>202</v>
      </c>
      <c r="B32" s="93" t="s">
        <v>224</v>
      </c>
      <c r="C32" s="94" t="s">
        <v>192</v>
      </c>
      <c r="D32" s="95">
        <v>1</v>
      </c>
      <c r="E32" s="96" t="s">
        <v>195</v>
      </c>
      <c r="F32" s="95" t="s">
        <v>190</v>
      </c>
      <c r="G32" s="95">
        <v>1</v>
      </c>
      <c r="H32" s="95">
        <v>30</v>
      </c>
    </row>
    <row r="33" spans="1:8" s="48" customFormat="1" ht="30" x14ac:dyDescent="0.25">
      <c r="A33" s="92" t="s">
        <v>202</v>
      </c>
      <c r="B33" s="93" t="s">
        <v>225</v>
      </c>
      <c r="C33" s="94" t="s">
        <v>188</v>
      </c>
      <c r="D33" s="95">
        <v>5</v>
      </c>
      <c r="E33" s="96" t="s">
        <v>195</v>
      </c>
      <c r="F33" s="95" t="s">
        <v>190</v>
      </c>
      <c r="G33" s="95">
        <v>1</v>
      </c>
      <c r="H33" s="95">
        <v>30</v>
      </c>
    </row>
    <row r="34" spans="1:8" s="48" customFormat="1" ht="30" x14ac:dyDescent="0.25">
      <c r="A34" s="92" t="s">
        <v>226</v>
      </c>
      <c r="B34" s="93" t="s">
        <v>227</v>
      </c>
      <c r="C34" s="94" t="s">
        <v>188</v>
      </c>
      <c r="D34" s="95">
        <v>3</v>
      </c>
      <c r="E34" s="96" t="s">
        <v>195</v>
      </c>
      <c r="F34" s="95" t="s">
        <v>190</v>
      </c>
      <c r="G34" s="95">
        <v>1</v>
      </c>
      <c r="H34" s="95">
        <v>30</v>
      </c>
    </row>
    <row r="35" spans="1:8" s="48" customFormat="1" ht="30" x14ac:dyDescent="0.25">
      <c r="A35" s="92" t="s">
        <v>226</v>
      </c>
      <c r="B35" s="93" t="s">
        <v>228</v>
      </c>
      <c r="C35" s="94" t="s">
        <v>205</v>
      </c>
      <c r="D35" s="95">
        <v>2</v>
      </c>
      <c r="E35" s="95" t="s">
        <v>200</v>
      </c>
      <c r="F35" s="95" t="s">
        <v>190</v>
      </c>
      <c r="G35" s="95">
        <v>1</v>
      </c>
      <c r="H35" s="95">
        <v>10</v>
      </c>
    </row>
    <row r="36" spans="1:8" s="48" customFormat="1" ht="30" x14ac:dyDescent="0.25">
      <c r="A36" s="92" t="s">
        <v>226</v>
      </c>
      <c r="B36" s="93" t="s">
        <v>229</v>
      </c>
      <c r="C36" s="94" t="s">
        <v>205</v>
      </c>
      <c r="D36" s="95">
        <v>4</v>
      </c>
      <c r="E36" s="95" t="s">
        <v>200</v>
      </c>
      <c r="F36" s="95" t="s">
        <v>190</v>
      </c>
      <c r="G36" s="95">
        <v>1</v>
      </c>
      <c r="H36" s="95">
        <v>10</v>
      </c>
    </row>
    <row r="37" spans="1:8" s="48" customFormat="1" ht="30" x14ac:dyDescent="0.25">
      <c r="A37" s="92" t="s">
        <v>226</v>
      </c>
      <c r="B37" s="93" t="s">
        <v>230</v>
      </c>
      <c r="C37" s="94" t="s">
        <v>188</v>
      </c>
      <c r="D37" s="95">
        <v>6</v>
      </c>
      <c r="E37" s="96" t="s">
        <v>195</v>
      </c>
      <c r="F37" s="95" t="s">
        <v>190</v>
      </c>
      <c r="G37" s="95">
        <v>1</v>
      </c>
      <c r="H37" s="95">
        <v>40</v>
      </c>
    </row>
    <row r="38" spans="1:8" s="48" customFormat="1" ht="30" x14ac:dyDescent="0.25">
      <c r="A38" s="92" t="s">
        <v>226</v>
      </c>
      <c r="B38" s="93" t="s">
        <v>231</v>
      </c>
      <c r="C38" s="94" t="s">
        <v>205</v>
      </c>
      <c r="D38" s="95">
        <v>2</v>
      </c>
      <c r="E38" s="95" t="s">
        <v>200</v>
      </c>
      <c r="F38" s="95" t="s">
        <v>190</v>
      </c>
      <c r="G38" s="95">
        <v>1</v>
      </c>
      <c r="H38" s="95">
        <v>10</v>
      </c>
    </row>
    <row r="39" spans="1:8" s="48" customFormat="1" ht="30" x14ac:dyDescent="0.25">
      <c r="A39" s="92" t="s">
        <v>226</v>
      </c>
      <c r="B39" s="93" t="s">
        <v>232</v>
      </c>
      <c r="C39" s="94" t="s">
        <v>233</v>
      </c>
      <c r="D39" s="95">
        <v>2</v>
      </c>
      <c r="E39" s="95" t="s">
        <v>198</v>
      </c>
      <c r="F39" s="95" t="s">
        <v>190</v>
      </c>
      <c r="G39" s="95">
        <v>1</v>
      </c>
      <c r="H39" s="95">
        <v>20</v>
      </c>
    </row>
    <row r="40" spans="1:8" s="48" customFormat="1" ht="30" x14ac:dyDescent="0.25">
      <c r="A40" s="92" t="s">
        <v>226</v>
      </c>
      <c r="B40" s="93" t="s">
        <v>234</v>
      </c>
      <c r="C40" s="94" t="s">
        <v>233</v>
      </c>
      <c r="D40" s="95">
        <v>2</v>
      </c>
      <c r="E40" s="95" t="s">
        <v>235</v>
      </c>
      <c r="F40" s="95" t="s">
        <v>190</v>
      </c>
      <c r="G40" s="95">
        <v>1</v>
      </c>
      <c r="H40" s="95">
        <v>20</v>
      </c>
    </row>
    <row r="41" spans="1:8" s="48" customFormat="1" ht="30" x14ac:dyDescent="0.25">
      <c r="A41" s="92" t="s">
        <v>226</v>
      </c>
      <c r="B41" s="93" t="s">
        <v>236</v>
      </c>
      <c r="C41" s="94" t="s">
        <v>233</v>
      </c>
      <c r="D41" s="95">
        <v>1</v>
      </c>
      <c r="E41" s="95" t="s">
        <v>198</v>
      </c>
      <c r="F41" s="95" t="s">
        <v>190</v>
      </c>
      <c r="G41" s="95">
        <v>1</v>
      </c>
      <c r="H41" s="95">
        <v>3</v>
      </c>
    </row>
    <row r="42" spans="1:8" s="48" customFormat="1" ht="30" x14ac:dyDescent="0.25">
      <c r="A42" s="92" t="s">
        <v>226</v>
      </c>
      <c r="B42" s="93" t="s">
        <v>237</v>
      </c>
      <c r="C42" s="94" t="s">
        <v>233</v>
      </c>
      <c r="D42" s="95">
        <v>2</v>
      </c>
      <c r="E42" s="95" t="s">
        <v>235</v>
      </c>
      <c r="F42" s="95" t="s">
        <v>190</v>
      </c>
      <c r="G42" s="95">
        <v>1</v>
      </c>
      <c r="H42" s="95">
        <v>20</v>
      </c>
    </row>
    <row r="43" spans="1:8" s="48" customFormat="1" ht="30" x14ac:dyDescent="0.25">
      <c r="A43" s="92" t="s">
        <v>226</v>
      </c>
      <c r="B43" s="93" t="s">
        <v>238</v>
      </c>
      <c r="C43" s="94" t="s">
        <v>239</v>
      </c>
      <c r="D43" s="95">
        <v>1</v>
      </c>
      <c r="E43" s="96" t="s">
        <v>200</v>
      </c>
      <c r="F43" s="95" t="s">
        <v>190</v>
      </c>
      <c r="G43" s="95">
        <v>1</v>
      </c>
      <c r="H43" s="95">
        <v>4</v>
      </c>
    </row>
    <row r="44" spans="1:8" s="48" customFormat="1" ht="45" x14ac:dyDescent="0.25">
      <c r="A44" s="92" t="s">
        <v>226</v>
      </c>
      <c r="B44" s="93" t="s">
        <v>240</v>
      </c>
      <c r="C44" s="94" t="s">
        <v>241</v>
      </c>
      <c r="D44" s="95">
        <v>1</v>
      </c>
      <c r="E44" s="95" t="s">
        <v>242</v>
      </c>
      <c r="F44" s="95" t="s">
        <v>190</v>
      </c>
      <c r="G44" s="95">
        <v>1</v>
      </c>
      <c r="H44" s="95">
        <v>5</v>
      </c>
    </row>
    <row r="45" spans="1:8" s="48" customFormat="1" ht="30" x14ac:dyDescent="0.25">
      <c r="A45" s="92" t="s">
        <v>226</v>
      </c>
      <c r="B45" s="93" t="s">
        <v>243</v>
      </c>
      <c r="C45" s="94" t="s">
        <v>244</v>
      </c>
      <c r="D45" s="95">
        <v>2</v>
      </c>
      <c r="E45" s="95" t="s">
        <v>242</v>
      </c>
      <c r="F45" s="95" t="s">
        <v>190</v>
      </c>
      <c r="G45" s="95">
        <v>1</v>
      </c>
      <c r="H45" s="95">
        <v>4</v>
      </c>
    </row>
    <row r="46" spans="1:8" s="48" customFormat="1" ht="30" x14ac:dyDescent="0.25">
      <c r="A46" s="92" t="s">
        <v>226</v>
      </c>
      <c r="B46" s="93" t="s">
        <v>245</v>
      </c>
      <c r="C46" s="94" t="s">
        <v>220</v>
      </c>
      <c r="D46" s="95">
        <v>1</v>
      </c>
      <c r="E46" s="96" t="s">
        <v>195</v>
      </c>
      <c r="F46" s="95" t="s">
        <v>190</v>
      </c>
      <c r="G46" s="95">
        <v>1</v>
      </c>
      <c r="H46" s="95">
        <v>30</v>
      </c>
    </row>
    <row r="47" spans="1:8" s="48" customFormat="1" ht="30" x14ac:dyDescent="0.25">
      <c r="A47" s="92" t="s">
        <v>226</v>
      </c>
      <c r="B47" s="93" t="s">
        <v>246</v>
      </c>
      <c r="C47" s="94" t="s">
        <v>220</v>
      </c>
      <c r="D47" s="95">
        <v>1</v>
      </c>
      <c r="E47" s="96" t="s">
        <v>195</v>
      </c>
      <c r="F47" s="95" t="s">
        <v>190</v>
      </c>
      <c r="G47" s="95">
        <v>1</v>
      </c>
      <c r="H47" s="95">
        <v>30</v>
      </c>
    </row>
    <row r="48" spans="1:8" s="48" customFormat="1" ht="30" x14ac:dyDescent="0.25">
      <c r="A48" s="92" t="s">
        <v>226</v>
      </c>
      <c r="B48" s="93" t="s">
        <v>247</v>
      </c>
      <c r="C48" s="94" t="s">
        <v>197</v>
      </c>
      <c r="D48" s="95">
        <v>4</v>
      </c>
      <c r="E48" s="95" t="s">
        <v>212</v>
      </c>
      <c r="F48" s="95" t="s">
        <v>190</v>
      </c>
      <c r="G48" s="95">
        <v>1</v>
      </c>
      <c r="H48" s="95">
        <v>5</v>
      </c>
    </row>
    <row r="49" spans="1:8" s="48" customFormat="1" ht="30" x14ac:dyDescent="0.25">
      <c r="A49" s="92" t="s">
        <v>226</v>
      </c>
      <c r="B49" s="93" t="s">
        <v>248</v>
      </c>
      <c r="C49" s="94" t="s">
        <v>215</v>
      </c>
      <c r="D49" s="95">
        <v>2</v>
      </c>
      <c r="E49" s="95" t="s">
        <v>242</v>
      </c>
      <c r="F49" s="95" t="s">
        <v>190</v>
      </c>
      <c r="G49" s="95">
        <v>1</v>
      </c>
      <c r="H49" s="95">
        <v>4</v>
      </c>
    </row>
    <row r="50" spans="1:8" s="48" customFormat="1" ht="30" x14ac:dyDescent="0.25">
      <c r="A50" s="92" t="s">
        <v>226</v>
      </c>
      <c r="B50" s="93" t="s">
        <v>249</v>
      </c>
      <c r="C50" s="94" t="s">
        <v>192</v>
      </c>
      <c r="D50" s="95">
        <v>1</v>
      </c>
      <c r="E50" s="96" t="s">
        <v>189</v>
      </c>
      <c r="F50" s="95" t="s">
        <v>190</v>
      </c>
      <c r="G50" s="95">
        <v>1</v>
      </c>
      <c r="H50" s="95">
        <v>20</v>
      </c>
    </row>
    <row r="51" spans="1:8" s="48" customFormat="1" ht="30" x14ac:dyDescent="0.25">
      <c r="A51" s="92" t="s">
        <v>226</v>
      </c>
      <c r="B51" s="93" t="s">
        <v>250</v>
      </c>
      <c r="C51" s="94" t="s">
        <v>205</v>
      </c>
      <c r="D51" s="95">
        <v>2</v>
      </c>
      <c r="E51" s="96" t="s">
        <v>200</v>
      </c>
      <c r="F51" s="95" t="s">
        <v>190</v>
      </c>
      <c r="G51" s="95">
        <v>1</v>
      </c>
      <c r="H51" s="95">
        <v>10</v>
      </c>
    </row>
    <row r="52" spans="1:8" s="48" customFormat="1" ht="30" x14ac:dyDescent="0.25">
      <c r="A52" s="92" t="s">
        <v>226</v>
      </c>
      <c r="B52" s="93" t="s">
        <v>251</v>
      </c>
      <c r="C52" s="94" t="s">
        <v>215</v>
      </c>
      <c r="D52" s="95">
        <v>3</v>
      </c>
      <c r="E52" s="95" t="s">
        <v>212</v>
      </c>
      <c r="F52" s="95" t="s">
        <v>190</v>
      </c>
      <c r="G52" s="95">
        <v>1</v>
      </c>
      <c r="H52" s="95">
        <v>4</v>
      </c>
    </row>
    <row r="53" spans="1:8" s="48" customFormat="1" ht="30" x14ac:dyDescent="0.25">
      <c r="A53" s="92" t="s">
        <v>226</v>
      </c>
      <c r="B53" s="93" t="s">
        <v>252</v>
      </c>
      <c r="C53" s="94" t="s">
        <v>205</v>
      </c>
      <c r="D53" s="95">
        <v>1</v>
      </c>
      <c r="E53" s="96" t="s">
        <v>200</v>
      </c>
      <c r="F53" s="95" t="s">
        <v>190</v>
      </c>
      <c r="G53" s="95">
        <v>1</v>
      </c>
      <c r="H53" s="95">
        <v>10</v>
      </c>
    </row>
    <row r="54" spans="1:8" s="48" customFormat="1" ht="30" x14ac:dyDescent="0.25">
      <c r="A54" s="92" t="s">
        <v>226</v>
      </c>
      <c r="B54" s="93" t="s">
        <v>253</v>
      </c>
      <c r="C54" s="94" t="s">
        <v>254</v>
      </c>
      <c r="D54" s="95">
        <v>1</v>
      </c>
      <c r="E54" s="95" t="s">
        <v>242</v>
      </c>
      <c r="F54" s="95" t="s">
        <v>190</v>
      </c>
      <c r="G54" s="95">
        <v>1</v>
      </c>
      <c r="H54" s="95">
        <v>3</v>
      </c>
    </row>
    <row r="55" spans="1:8" s="48" customFormat="1" x14ac:dyDescent="0.25">
      <c r="A55" s="92" t="s">
        <v>186</v>
      </c>
      <c r="B55" s="93" t="s">
        <v>255</v>
      </c>
      <c r="C55" s="94" t="s">
        <v>188</v>
      </c>
      <c r="D55" s="95">
        <v>57</v>
      </c>
      <c r="E55" s="95" t="s">
        <v>256</v>
      </c>
      <c r="F55" s="95" t="s">
        <v>257</v>
      </c>
      <c r="G55" s="95">
        <v>1</v>
      </c>
      <c r="H55" s="95">
        <v>1.5</v>
      </c>
    </row>
    <row r="56" spans="1:8" s="48" customFormat="1" ht="30" x14ac:dyDescent="0.25">
      <c r="A56" s="92" t="s">
        <v>202</v>
      </c>
      <c r="B56" s="95" t="s">
        <v>258</v>
      </c>
      <c r="C56" s="94" t="s">
        <v>188</v>
      </c>
      <c r="D56" s="95">
        <v>19</v>
      </c>
      <c r="E56" s="95" t="s">
        <v>256</v>
      </c>
      <c r="F56" s="95" t="s">
        <v>257</v>
      </c>
      <c r="G56" s="95">
        <v>1</v>
      </c>
      <c r="H56" s="95">
        <v>1.5</v>
      </c>
    </row>
    <row r="57" spans="1:8" s="48" customFormat="1" x14ac:dyDescent="0.25">
      <c r="A57" s="92" t="s">
        <v>226</v>
      </c>
      <c r="B57" s="95" t="s">
        <v>259</v>
      </c>
      <c r="C57" s="94" t="s">
        <v>188</v>
      </c>
      <c r="D57" s="95">
        <v>16</v>
      </c>
      <c r="E57" s="95" t="s">
        <v>256</v>
      </c>
      <c r="F57" s="95" t="s">
        <v>257</v>
      </c>
      <c r="G57" s="95">
        <v>1</v>
      </c>
      <c r="H57" s="95">
        <v>1.5</v>
      </c>
    </row>
    <row r="58" spans="1:8" s="48" customFormat="1" x14ac:dyDescent="0.25">
      <c r="A58" s="92"/>
      <c r="B58" s="95"/>
      <c r="C58" s="94"/>
      <c r="D58" s="95"/>
      <c r="E58" s="95"/>
      <c r="F58" s="95"/>
      <c r="G58" s="95"/>
      <c r="H58" s="95"/>
    </row>
    <row r="59" spans="1:8" s="48" customFormat="1" x14ac:dyDescent="0.25">
      <c r="A59" s="92"/>
      <c r="B59" s="95"/>
      <c r="C59" s="94"/>
      <c r="D59" s="95"/>
      <c r="E59" s="95"/>
      <c r="F59" s="95"/>
      <c r="G59" s="95"/>
      <c r="H59" s="95"/>
    </row>
    <row r="60" spans="1:8" s="48" customFormat="1" x14ac:dyDescent="0.25">
      <c r="A60" s="92"/>
      <c r="B60" s="95"/>
      <c r="C60" s="94"/>
      <c r="D60" s="95"/>
      <c r="E60" s="95"/>
      <c r="F60" s="95"/>
      <c r="G60" s="95"/>
      <c r="H60" s="95"/>
    </row>
    <row r="61" spans="1:8" s="48" customFormat="1" x14ac:dyDescent="0.25">
      <c r="A61" s="92"/>
      <c r="B61" s="95"/>
      <c r="C61" s="94"/>
      <c r="D61" s="95"/>
      <c r="E61" s="95"/>
      <c r="F61" s="95"/>
      <c r="G61" s="95"/>
      <c r="H61" s="95"/>
    </row>
    <row r="62" spans="1:8" s="48" customFormat="1" x14ac:dyDescent="0.25">
      <c r="A62" s="92"/>
      <c r="B62" s="95"/>
      <c r="C62" s="94"/>
      <c r="D62" s="95"/>
      <c r="E62" s="95"/>
      <c r="F62" s="95"/>
      <c r="G62" s="95"/>
      <c r="H62" s="95"/>
    </row>
    <row r="63" spans="1:8" s="48" customFormat="1" x14ac:dyDescent="0.25">
      <c r="A63" s="92"/>
      <c r="B63" s="95"/>
      <c r="C63" s="94"/>
      <c r="D63" s="95"/>
      <c r="E63" s="95"/>
      <c r="F63" s="95"/>
      <c r="G63" s="95"/>
      <c r="H63" s="95"/>
    </row>
    <row r="64" spans="1:8" s="48" customFormat="1" x14ac:dyDescent="0.25">
      <c r="A64" s="92"/>
      <c r="B64" s="95"/>
      <c r="C64" s="94"/>
      <c r="D64" s="95"/>
      <c r="E64" s="95"/>
      <c r="F64" s="95"/>
      <c r="G64" s="95"/>
      <c r="H64" s="95"/>
    </row>
    <row r="65" spans="1:8" s="48" customFormat="1" x14ac:dyDescent="0.25">
      <c r="A65" s="92"/>
      <c r="B65" s="95"/>
      <c r="C65" s="94"/>
      <c r="D65" s="95"/>
      <c r="E65" s="95"/>
      <c r="F65" s="95"/>
      <c r="G65" s="95"/>
      <c r="H65" s="95"/>
    </row>
    <row r="66" spans="1:8" s="48" customFormat="1" x14ac:dyDescent="0.25">
      <c r="A66" s="92"/>
      <c r="B66" s="95"/>
      <c r="C66" s="94"/>
      <c r="D66" s="95"/>
      <c r="E66" s="95"/>
      <c r="F66" s="95"/>
      <c r="G66" s="95"/>
      <c r="H66" s="95"/>
    </row>
    <row r="67" spans="1:8" s="48" customFormat="1" x14ac:dyDescent="0.25">
      <c r="A67" s="92"/>
      <c r="B67" s="95"/>
      <c r="C67" s="94"/>
      <c r="D67" s="95"/>
      <c r="E67" s="95"/>
      <c r="F67" s="95"/>
      <c r="G67" s="95"/>
      <c r="H67" s="95"/>
    </row>
    <row r="68" spans="1:8" s="48" customFormat="1" x14ac:dyDescent="0.25">
      <c r="A68" s="92"/>
      <c r="B68" s="95"/>
      <c r="C68" s="94"/>
      <c r="D68" s="95"/>
      <c r="E68" s="95"/>
      <c r="F68" s="95"/>
      <c r="G68" s="95"/>
      <c r="H68" s="95"/>
    </row>
    <row r="69" spans="1:8" s="48" customFormat="1" x14ac:dyDescent="0.25">
      <c r="A69" s="92"/>
      <c r="B69" s="95"/>
      <c r="C69" s="94"/>
      <c r="D69" s="95"/>
      <c r="E69" s="95"/>
      <c r="F69" s="95"/>
      <c r="G69" s="95"/>
      <c r="H69" s="95"/>
    </row>
    <row r="70" spans="1:8" s="48" customFormat="1" x14ac:dyDescent="0.25">
      <c r="A70" s="92"/>
      <c r="B70" s="95"/>
      <c r="C70" s="94"/>
      <c r="D70" s="95"/>
      <c r="E70" s="95"/>
      <c r="F70" s="95"/>
      <c r="G70" s="95"/>
      <c r="H70" s="95"/>
    </row>
    <row r="71" spans="1:8" s="48" customFormat="1" x14ac:dyDescent="0.25">
      <c r="A71" s="92"/>
      <c r="B71" s="95"/>
      <c r="C71" s="94"/>
      <c r="D71" s="95"/>
      <c r="E71" s="95"/>
      <c r="F71" s="95"/>
      <c r="G71" s="95"/>
      <c r="H71" s="95"/>
    </row>
    <row r="72" spans="1:8" s="48" customFormat="1" x14ac:dyDescent="0.25">
      <c r="A72" s="92"/>
      <c r="B72" s="95"/>
      <c r="C72" s="94"/>
      <c r="D72" s="95"/>
      <c r="E72" s="95"/>
      <c r="F72" s="95"/>
      <c r="G72" s="95"/>
      <c r="H72" s="95"/>
    </row>
    <row r="73" spans="1:8" s="48" customFormat="1" x14ac:dyDescent="0.25">
      <c r="A73" s="92"/>
      <c r="B73" s="95"/>
      <c r="C73" s="94"/>
      <c r="D73" s="95"/>
      <c r="E73" s="95"/>
      <c r="F73" s="95"/>
      <c r="G73" s="95"/>
      <c r="H73" s="95"/>
    </row>
    <row r="74" spans="1:8" s="48" customFormat="1" x14ac:dyDescent="0.25">
      <c r="A74" s="92"/>
      <c r="B74" s="95"/>
      <c r="C74" s="94"/>
      <c r="D74" s="95"/>
      <c r="E74" s="95"/>
      <c r="F74" s="95"/>
      <c r="G74" s="95"/>
      <c r="H74" s="95"/>
    </row>
    <row r="75" spans="1:8" s="48" customFormat="1" x14ac:dyDescent="0.25">
      <c r="A75" s="92"/>
      <c r="B75" s="95"/>
      <c r="C75" s="94"/>
      <c r="D75" s="95"/>
      <c r="E75" s="95"/>
      <c r="F75" s="95"/>
      <c r="G75" s="95"/>
      <c r="H75" s="95"/>
    </row>
    <row r="76" spans="1:8" s="48" customFormat="1" x14ac:dyDescent="0.25">
      <c r="A76" s="92"/>
      <c r="B76" s="95"/>
      <c r="C76" s="94"/>
      <c r="D76" s="95"/>
      <c r="E76" s="95"/>
      <c r="F76" s="95"/>
      <c r="G76" s="95"/>
      <c r="H76" s="95"/>
    </row>
    <row r="77" spans="1:8" s="48" customFormat="1" x14ac:dyDescent="0.25">
      <c r="A77" s="92"/>
      <c r="B77" s="95"/>
      <c r="C77" s="94"/>
      <c r="D77" s="95"/>
      <c r="E77" s="95"/>
      <c r="F77" s="95"/>
      <c r="G77" s="95"/>
      <c r="H77" s="95"/>
    </row>
    <row r="78" spans="1:8" s="48" customFormat="1" x14ac:dyDescent="0.25">
      <c r="A78" s="92"/>
      <c r="B78" s="95"/>
      <c r="C78" s="94"/>
      <c r="D78" s="95"/>
      <c r="E78" s="95"/>
      <c r="F78" s="95"/>
      <c r="G78" s="95"/>
      <c r="H78" s="95"/>
    </row>
    <row r="79" spans="1:8" s="48" customFormat="1" x14ac:dyDescent="0.25">
      <c r="A79" s="92"/>
      <c r="B79" s="95"/>
      <c r="C79" s="94"/>
      <c r="D79" s="95"/>
      <c r="E79" s="95"/>
      <c r="F79" s="95"/>
      <c r="G79" s="95"/>
      <c r="H79" s="95"/>
    </row>
    <row r="80" spans="1:8" s="48" customFormat="1" x14ac:dyDescent="0.25">
      <c r="A80" s="92"/>
      <c r="B80" s="95"/>
      <c r="C80" s="94"/>
      <c r="D80" s="95"/>
      <c r="E80" s="95"/>
      <c r="F80" s="95"/>
      <c r="G80" s="95"/>
      <c r="H80" s="95"/>
    </row>
    <row r="81" spans="1:8" s="48" customFormat="1" x14ac:dyDescent="0.25">
      <c r="A81" s="92"/>
      <c r="B81" s="95"/>
      <c r="C81" s="94"/>
      <c r="D81" s="95"/>
      <c r="E81" s="95"/>
      <c r="F81" s="95"/>
      <c r="G81" s="95"/>
      <c r="H81" s="95"/>
    </row>
    <row r="82" spans="1:8" s="48" customFormat="1" x14ac:dyDescent="0.25">
      <c r="A82" s="92"/>
      <c r="B82" s="95"/>
      <c r="C82" s="94"/>
      <c r="D82" s="95"/>
      <c r="E82" s="95"/>
      <c r="F82" s="95"/>
      <c r="G82" s="95"/>
      <c r="H82" s="95"/>
    </row>
    <row r="83" spans="1:8" s="48" customFormat="1" x14ac:dyDescent="0.25">
      <c r="A83" s="92"/>
      <c r="B83" s="95"/>
      <c r="C83" s="94"/>
      <c r="D83" s="95"/>
      <c r="E83" s="95"/>
      <c r="F83" s="95"/>
      <c r="G83" s="95"/>
      <c r="H83" s="95"/>
    </row>
    <row r="84" spans="1:8" s="48" customFormat="1" x14ac:dyDescent="0.25">
      <c r="A84" s="92"/>
      <c r="B84" s="95"/>
      <c r="C84" s="94"/>
      <c r="D84" s="95"/>
      <c r="E84" s="95"/>
      <c r="F84" s="95"/>
      <c r="G84" s="95"/>
      <c r="H84" s="95"/>
    </row>
    <row r="85" spans="1:8" s="48" customFormat="1" x14ac:dyDescent="0.25">
      <c r="A85" s="92"/>
      <c r="B85" s="95"/>
      <c r="C85" s="94"/>
      <c r="D85" s="95"/>
      <c r="E85" s="95"/>
      <c r="F85" s="95"/>
      <c r="G85" s="95"/>
      <c r="H85" s="95"/>
    </row>
    <row r="86" spans="1:8" s="48" customFormat="1" x14ac:dyDescent="0.25">
      <c r="A86" s="92"/>
      <c r="B86" s="95"/>
      <c r="C86" s="94"/>
      <c r="D86" s="95"/>
      <c r="E86" s="95"/>
      <c r="F86" s="95"/>
      <c r="G86" s="95"/>
      <c r="H86" s="95"/>
    </row>
    <row r="87" spans="1:8" s="48" customFormat="1" x14ac:dyDescent="0.25">
      <c r="A87" s="92"/>
      <c r="B87" s="95"/>
      <c r="C87" s="94"/>
      <c r="D87" s="95"/>
      <c r="E87" s="95"/>
      <c r="F87" s="95"/>
      <c r="G87" s="95"/>
      <c r="H87" s="95"/>
    </row>
    <row r="88" spans="1:8" s="48" customFormat="1" x14ac:dyDescent="0.25">
      <c r="A88" s="92"/>
      <c r="B88" s="95"/>
      <c r="C88" s="94"/>
      <c r="D88" s="95"/>
      <c r="E88" s="95"/>
      <c r="F88" s="95"/>
      <c r="G88" s="95"/>
      <c r="H88" s="95"/>
    </row>
    <row r="89" spans="1:8" s="48" customFormat="1" x14ac:dyDescent="0.25">
      <c r="A89" s="92"/>
      <c r="B89" s="95"/>
      <c r="C89" s="94"/>
      <c r="D89" s="95"/>
      <c r="E89" s="95"/>
      <c r="F89" s="95"/>
      <c r="G89" s="95"/>
      <c r="H89" s="95"/>
    </row>
    <row r="90" spans="1:8" s="48" customFormat="1" x14ac:dyDescent="0.25">
      <c r="A90" s="92"/>
      <c r="B90" s="95"/>
      <c r="C90" s="94"/>
      <c r="D90" s="95"/>
      <c r="E90" s="95"/>
      <c r="F90" s="95"/>
      <c r="G90" s="95"/>
      <c r="H90" s="95"/>
    </row>
    <row r="91" spans="1:8" s="48" customFormat="1" x14ac:dyDescent="0.25">
      <c r="A91" s="92"/>
      <c r="B91" s="95"/>
      <c r="C91" s="94"/>
      <c r="D91" s="95"/>
      <c r="E91" s="95"/>
      <c r="F91" s="95"/>
      <c r="G91" s="95"/>
      <c r="H91" s="95"/>
    </row>
    <row r="92" spans="1:8" s="48" customFormat="1" x14ac:dyDescent="0.25">
      <c r="A92" s="92"/>
      <c r="B92" s="95"/>
      <c r="C92" s="94"/>
      <c r="D92" s="95"/>
      <c r="E92" s="95"/>
      <c r="F92" s="95"/>
      <c r="G92" s="95"/>
      <c r="H92" s="95"/>
    </row>
    <row r="93" spans="1:8" s="48" customFormat="1" x14ac:dyDescent="0.25">
      <c r="A93" s="92"/>
      <c r="B93" s="95"/>
      <c r="C93" s="94"/>
      <c r="D93" s="95"/>
      <c r="E93" s="95"/>
      <c r="F93" s="95"/>
      <c r="G93" s="95"/>
      <c r="H93" s="95"/>
    </row>
    <row r="94" spans="1:8" s="48" customFormat="1" x14ac:dyDescent="0.25">
      <c r="A94" s="92"/>
      <c r="B94" s="95"/>
      <c r="C94" s="94"/>
      <c r="D94" s="95"/>
      <c r="E94" s="95"/>
      <c r="F94" s="95"/>
      <c r="G94" s="95"/>
      <c r="H94" s="95"/>
    </row>
    <row r="95" spans="1:8" s="48" customFormat="1" x14ac:dyDescent="0.25">
      <c r="A95" s="92"/>
      <c r="B95" s="95"/>
      <c r="C95" s="94"/>
      <c r="D95" s="95"/>
      <c r="E95" s="95"/>
      <c r="F95" s="95"/>
      <c r="G95" s="95"/>
      <c r="H95" s="95"/>
    </row>
    <row r="96" spans="1:8" s="48" customFormat="1" x14ac:dyDescent="0.25">
      <c r="A96" s="92"/>
      <c r="B96" s="95"/>
      <c r="C96" s="94"/>
      <c r="D96" s="95"/>
      <c r="E96" s="95"/>
      <c r="F96" s="95"/>
      <c r="G96" s="95"/>
      <c r="H96" s="95"/>
    </row>
    <row r="97" spans="1:8" s="48" customFormat="1" x14ac:dyDescent="0.25">
      <c r="A97" s="92"/>
      <c r="B97" s="95"/>
      <c r="C97" s="94"/>
      <c r="D97" s="95"/>
      <c r="E97" s="95"/>
      <c r="F97" s="95"/>
      <c r="G97" s="95"/>
      <c r="H97" s="95"/>
    </row>
    <row r="98" spans="1:8" s="48" customFormat="1" x14ac:dyDescent="0.25">
      <c r="A98" s="92"/>
      <c r="B98" s="95"/>
      <c r="C98" s="94"/>
      <c r="D98" s="95"/>
      <c r="E98" s="95"/>
      <c r="F98" s="95"/>
      <c r="G98" s="95"/>
      <c r="H98" s="95"/>
    </row>
    <row r="99" spans="1:8" s="48" customFormat="1" x14ac:dyDescent="0.25">
      <c r="A99" s="92"/>
      <c r="B99" s="95"/>
      <c r="C99" s="94"/>
      <c r="D99" s="95"/>
      <c r="E99" s="95"/>
      <c r="F99" s="95"/>
      <c r="G99" s="95"/>
      <c r="H99" s="95"/>
    </row>
    <row r="100" spans="1:8" s="48" customFormat="1" x14ac:dyDescent="0.25">
      <c r="A100" s="92"/>
      <c r="B100" s="95"/>
      <c r="C100" s="94"/>
      <c r="D100" s="95"/>
      <c r="E100" s="95"/>
      <c r="F100" s="95"/>
      <c r="G100" s="95"/>
      <c r="H100" s="95"/>
    </row>
    <row r="101" spans="1:8" s="48" customFormat="1" x14ac:dyDescent="0.25">
      <c r="A101" s="92"/>
      <c r="B101" s="95"/>
      <c r="C101" s="94"/>
      <c r="D101" s="95"/>
      <c r="E101" s="95"/>
      <c r="F101" s="95"/>
      <c r="G101" s="95"/>
      <c r="H101" s="95"/>
    </row>
    <row r="102" spans="1:8" s="48" customFormat="1" x14ac:dyDescent="0.25">
      <c r="A102" s="92"/>
      <c r="B102" s="95"/>
      <c r="C102" s="94"/>
      <c r="D102" s="95"/>
      <c r="E102" s="95"/>
      <c r="F102" s="95"/>
      <c r="G102" s="95"/>
      <c r="H102" s="95"/>
    </row>
    <row r="103" spans="1:8" s="48" customFormat="1" x14ac:dyDescent="0.25">
      <c r="A103" s="92"/>
      <c r="B103" s="95"/>
      <c r="C103" s="94"/>
      <c r="D103" s="95"/>
      <c r="E103" s="95"/>
      <c r="F103" s="95"/>
      <c r="G103" s="95"/>
      <c r="H103" s="95"/>
    </row>
    <row r="104" spans="1:8" s="48" customFormat="1" x14ac:dyDescent="0.25">
      <c r="A104" s="92"/>
      <c r="B104" s="95"/>
      <c r="C104" s="94"/>
      <c r="D104" s="95"/>
      <c r="E104" s="95"/>
      <c r="F104" s="95"/>
      <c r="G104" s="95"/>
      <c r="H104" s="95"/>
    </row>
    <row r="105" spans="1:8" s="48" customFormat="1" x14ac:dyDescent="0.25">
      <c r="A105" s="92"/>
      <c r="B105" s="95"/>
      <c r="C105" s="94"/>
      <c r="D105" s="95"/>
      <c r="E105" s="95"/>
      <c r="F105" s="95"/>
      <c r="G105" s="95"/>
      <c r="H105" s="95"/>
    </row>
    <row r="106" spans="1:8" s="48" customFormat="1" x14ac:dyDescent="0.25">
      <c r="A106" s="92"/>
      <c r="B106" s="95"/>
      <c r="C106" s="94"/>
      <c r="D106" s="95"/>
      <c r="E106" s="95"/>
      <c r="F106" s="95"/>
      <c r="G106" s="95"/>
      <c r="H106" s="95"/>
    </row>
    <row r="107" spans="1:8" s="48" customFormat="1" x14ac:dyDescent="0.25">
      <c r="A107" s="97"/>
      <c r="B107" s="95"/>
      <c r="C107" s="94"/>
      <c r="D107" s="95"/>
      <c r="E107" s="95"/>
      <c r="F107" s="95"/>
      <c r="G107" s="95"/>
      <c r="H107" s="95"/>
    </row>
    <row r="108" spans="1:8" s="48" customFormat="1" x14ac:dyDescent="0.25">
      <c r="A108" s="92"/>
      <c r="B108" s="95"/>
      <c r="C108" s="94"/>
      <c r="D108" s="95"/>
      <c r="E108" s="95"/>
      <c r="F108" s="95"/>
      <c r="G108" s="95"/>
      <c r="H108" s="95"/>
    </row>
    <row r="109" spans="1:8" x14ac:dyDescent="0.25">
      <c r="A109" s="48">
        <f>COUNTA(Tabla16[Mes en el que se realizó el evento
(seleccionar)])</f>
        <v>49</v>
      </c>
      <c r="B109" s="48"/>
      <c r="C109" s="48">
        <f>COUNTA(Tabla16[Temática del evento
(seleccionar)])</f>
        <v>49</v>
      </c>
      <c r="D109" s="48">
        <f>SUM(Tabla16[Número de servidores públicos asistentes])</f>
        <v>443</v>
      </c>
      <c r="E109" s="48">
        <f>COUNTA(Tabla16[Institución que provee la capacitación])</f>
        <v>49</v>
      </c>
      <c r="F109" s="48">
        <f>COUNTA(Tabla16[Tipo de evento
(seleccionar)])</f>
        <v>49</v>
      </c>
      <c r="G109" s="48">
        <f>SUM(Tabla16['# sesiones impartidas])</f>
        <v>49</v>
      </c>
      <c r="H109" s="48">
        <f>SUM(Tabla16['# horas impartidas])</f>
        <v>762.5</v>
      </c>
    </row>
    <row r="110" spans="1:8" x14ac:dyDescent="0.25"/>
  </sheetData>
  <mergeCells count="4">
    <mergeCell ref="A1:H1"/>
    <mergeCell ref="A3:H3"/>
    <mergeCell ref="A5:G5"/>
    <mergeCell ref="A6:G6"/>
  </mergeCells>
  <conditionalFormatting sqref="H4">
    <cfRule type="containsErrors" dxfId="62" priority="2">
      <formula>ISERROR(H4)</formula>
    </cfRule>
  </conditionalFormatting>
  <conditionalFormatting sqref="H5:H6">
    <cfRule type="containsText" dxfId="61" priority="1" operator="containsText" text="Seleccionar">
      <formula>NOT(ISERROR(SEARCH("Seleccionar",H5)))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4">
              <controlPr defaultSize="0" print="0" autoFill="0" autoPict="0" macro="[6]!Macro2">
                <anchor moveWithCells="1" sizeWithCells="1">
                  <from>
                    <xdr:col>9</xdr:col>
                    <xdr:colOff>561975</xdr:colOff>
                    <xdr:row>5</xdr:row>
                    <xdr:rowOff>285750</xdr:rowOff>
                  </from>
                  <to>
                    <xdr:col>9</xdr:col>
                    <xdr:colOff>2209800</xdr:colOff>
                    <xdr:row>7</xdr:row>
                    <xdr:rowOff>209550</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[6]Catálogo!#REF!</xm:f>
          </x14:formula1>
          <xm:sqref>H5</xm:sqref>
        </x14:dataValidation>
        <x14:dataValidation type="list" allowBlank="1" showInputMessage="1" showErrorMessage="1">
          <x14:formula1>
            <xm:f>[6]Catálogo!#REF!</xm:f>
          </x14:formula1>
          <xm:sqref>C9:C108</xm:sqref>
        </x14:dataValidation>
        <x14:dataValidation type="list" allowBlank="1" showInputMessage="1" showErrorMessage="1">
          <x14:formula1>
            <xm:f>[6]Catálogo!#REF!</xm:f>
          </x14:formula1>
          <xm:sqref>H6</xm:sqref>
        </x14:dataValidation>
        <x14:dataValidation type="list" allowBlank="1" showInputMessage="1" showErrorMessage="1">
          <x14:formula1>
            <xm:f>[6]Catálogo!#REF!</xm:f>
          </x14:formula1>
          <xm:sqref>F9:F108</xm:sqref>
        </x14:dataValidation>
        <x14:dataValidation type="list" operator="greaterThan" allowBlank="1" showInputMessage="1" showErrorMessage="1" errorTitle="Error de captura" error="Sólo debe capturar fechas">
          <x14:formula1>
            <xm:f>[6]Catálogo!#REF!</xm:f>
          </x14:formula1>
          <xm:sqref>A9:A108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3"/>
  <sheetViews>
    <sheetView workbookViewId="0">
      <selection activeCell="A3" sqref="A3:F3"/>
    </sheetView>
  </sheetViews>
  <sheetFormatPr defaultColWidth="0" defaultRowHeight="15" customHeight="1" zeroHeight="1" x14ac:dyDescent="0.25"/>
  <cols>
    <col min="1" max="1" width="27.5703125" customWidth="1"/>
    <col min="2" max="2" width="21" customWidth="1"/>
    <col min="3" max="3" width="36.140625" customWidth="1"/>
    <col min="4" max="4" width="17.7109375" bestFit="1" customWidth="1"/>
    <col min="5" max="5" width="15.7109375" customWidth="1"/>
    <col min="6" max="6" width="20.42578125" customWidth="1"/>
    <col min="7" max="7" width="2.7109375" customWidth="1"/>
    <col min="8" max="8" width="43" customWidth="1"/>
    <col min="9" max="16384" width="11.42578125" hidden="1"/>
  </cols>
  <sheetData>
    <row r="1" spans="1:8" ht="31.5" customHeight="1" x14ac:dyDescent="0.25">
      <c r="A1" s="141" t="s">
        <v>260</v>
      </c>
      <c r="B1" s="141"/>
      <c r="C1" s="141"/>
      <c r="D1" s="141"/>
      <c r="E1" s="141"/>
      <c r="F1" s="141"/>
    </row>
    <row r="2" spans="1:8" x14ac:dyDescent="0.25">
      <c r="A2" t="s">
        <v>1</v>
      </c>
    </row>
    <row r="3" spans="1:8" s="48" customFormat="1" ht="30" customHeight="1" x14ac:dyDescent="0.25">
      <c r="A3" s="151" t="s">
        <v>2</v>
      </c>
      <c r="B3" s="152"/>
      <c r="C3" s="152"/>
      <c r="D3" s="152"/>
      <c r="E3" s="152"/>
      <c r="F3" s="152"/>
    </row>
    <row r="4" spans="1:8" x14ac:dyDescent="0.25">
      <c r="A4" s="2"/>
      <c r="B4" s="2"/>
      <c r="F4" s="90" t="str">
        <f>IF(A3="Capture el nombre del sujeto obligado","",VLOOKUP(A3,[7]Catálogo!B2:C880,2,0))</f>
        <v>11121</v>
      </c>
    </row>
    <row r="5" spans="1:8" ht="29.25" customHeight="1" x14ac:dyDescent="0.25">
      <c r="A5" s="132" t="s">
        <v>3</v>
      </c>
      <c r="B5" s="132"/>
      <c r="C5" s="132"/>
      <c r="D5" s="132"/>
      <c r="E5" s="132"/>
      <c r="F5" s="44" t="s">
        <v>4</v>
      </c>
    </row>
    <row r="6" spans="1:8" ht="26.25" customHeight="1" x14ac:dyDescent="0.25">
      <c r="A6" s="127" t="s">
        <v>261</v>
      </c>
      <c r="B6" s="127"/>
      <c r="C6" s="127"/>
      <c r="D6" s="127"/>
      <c r="E6" s="127"/>
      <c r="F6" s="44" t="s">
        <v>109</v>
      </c>
    </row>
    <row r="7" spans="1:8" ht="5.25" customHeight="1" x14ac:dyDescent="0.25">
      <c r="A7" s="98"/>
      <c r="H7" s="48"/>
    </row>
    <row r="8" spans="1:8" ht="40.5" customHeight="1" x14ac:dyDescent="0.25">
      <c r="A8" s="99" t="s">
        <v>262</v>
      </c>
      <c r="B8" s="81" t="s">
        <v>263</v>
      </c>
      <c r="C8" s="81" t="s">
        <v>264</v>
      </c>
      <c r="D8" s="81" t="s">
        <v>265</v>
      </c>
      <c r="E8" s="81" t="s">
        <v>266</v>
      </c>
      <c r="F8" s="81" t="s">
        <v>267</v>
      </c>
    </row>
    <row r="9" spans="1:8" x14ac:dyDescent="0.25">
      <c r="A9" s="100"/>
      <c r="B9" s="100"/>
      <c r="C9" s="100"/>
      <c r="D9" s="100"/>
      <c r="E9" s="100"/>
      <c r="F9" s="100"/>
    </row>
    <row r="10" spans="1:8" x14ac:dyDescent="0.25">
      <c r="A10" s="100"/>
      <c r="B10" s="100"/>
      <c r="C10" s="100"/>
      <c r="D10" s="100"/>
      <c r="E10" s="100"/>
      <c r="F10" s="100"/>
    </row>
    <row r="11" spans="1:8" x14ac:dyDescent="0.25">
      <c r="A11" s="100"/>
      <c r="B11" s="100"/>
      <c r="C11" s="100"/>
      <c r="D11" s="100"/>
      <c r="E11" s="100"/>
      <c r="F11" s="100"/>
    </row>
    <row r="12" spans="1:8" x14ac:dyDescent="0.25">
      <c r="A12" s="100"/>
      <c r="B12" s="100"/>
      <c r="C12" s="100"/>
      <c r="D12" s="100"/>
      <c r="E12" s="100"/>
      <c r="F12" s="100"/>
    </row>
    <row r="13" spans="1:8" x14ac:dyDescent="0.25">
      <c r="A13" s="100"/>
      <c r="B13" s="100"/>
      <c r="C13" s="100"/>
      <c r="D13" s="100"/>
      <c r="E13" s="100"/>
      <c r="F13" s="100"/>
    </row>
    <row r="14" spans="1:8" x14ac:dyDescent="0.25">
      <c r="A14" s="100"/>
      <c r="B14" s="100"/>
      <c r="C14" s="100"/>
      <c r="D14" s="100"/>
      <c r="E14" s="100"/>
      <c r="F14" s="100"/>
    </row>
    <row r="15" spans="1:8" x14ac:dyDescent="0.25">
      <c r="A15" s="100"/>
      <c r="B15" s="100"/>
      <c r="C15" s="100"/>
      <c r="D15" s="100"/>
      <c r="E15" s="100"/>
      <c r="F15" s="100"/>
    </row>
    <row r="16" spans="1:8" x14ac:dyDescent="0.25">
      <c r="A16" s="100"/>
      <c r="B16" s="100"/>
      <c r="C16" s="100"/>
      <c r="D16" s="100"/>
      <c r="E16" s="100"/>
      <c r="F16" s="100"/>
    </row>
    <row r="17" spans="1:6" x14ac:dyDescent="0.25">
      <c r="A17" s="100"/>
      <c r="B17" s="100"/>
      <c r="C17" s="100"/>
      <c r="D17" s="100"/>
      <c r="E17" s="100"/>
      <c r="F17" s="100"/>
    </row>
    <row r="18" spans="1:6" x14ac:dyDescent="0.25">
      <c r="A18" s="100"/>
      <c r="B18" s="100"/>
      <c r="C18" s="100"/>
      <c r="D18" s="100"/>
      <c r="E18" s="100"/>
      <c r="F18" s="100"/>
    </row>
    <row r="19" spans="1:6" x14ac:dyDescent="0.25">
      <c r="A19" s="100"/>
      <c r="B19" s="100"/>
      <c r="C19" s="100"/>
      <c r="D19" s="100"/>
      <c r="E19" s="100"/>
      <c r="F19" s="100"/>
    </row>
    <row r="20" spans="1:6" x14ac:dyDescent="0.25">
      <c r="A20" s="100"/>
      <c r="B20" s="100"/>
      <c r="C20" s="100"/>
      <c r="D20" s="100"/>
      <c r="E20" s="100"/>
      <c r="F20" s="100"/>
    </row>
    <row r="21" spans="1:6" x14ac:dyDescent="0.25">
      <c r="A21" s="100"/>
      <c r="B21" s="100"/>
      <c r="C21" s="100"/>
      <c r="D21" s="100"/>
      <c r="E21" s="100"/>
      <c r="F21" s="100"/>
    </row>
    <row r="22" spans="1:6" x14ac:dyDescent="0.25">
      <c r="A22" s="100"/>
      <c r="B22" s="100"/>
      <c r="C22" s="100"/>
      <c r="D22" s="100"/>
      <c r="E22" s="100"/>
      <c r="F22" s="100"/>
    </row>
    <row r="23" spans="1:6" x14ac:dyDescent="0.25">
      <c r="A23" s="100"/>
      <c r="B23" s="100"/>
      <c r="C23" s="100"/>
      <c r="D23" s="100"/>
      <c r="E23" s="100"/>
      <c r="F23" s="100"/>
    </row>
    <row r="24" spans="1:6" x14ac:dyDescent="0.25">
      <c r="A24" s="100"/>
      <c r="B24" s="100"/>
      <c r="C24" s="100"/>
      <c r="D24" s="100"/>
      <c r="E24" s="100"/>
      <c r="F24" s="100"/>
    </row>
    <row r="25" spans="1:6" x14ac:dyDescent="0.25">
      <c r="A25" s="100"/>
      <c r="B25" s="100"/>
      <c r="C25" s="100"/>
      <c r="D25" s="100"/>
      <c r="E25" s="100"/>
      <c r="F25" s="100"/>
    </row>
    <row r="26" spans="1:6" x14ac:dyDescent="0.25">
      <c r="A26" s="100"/>
      <c r="B26" s="100"/>
      <c r="C26" s="100"/>
      <c r="D26" s="100"/>
      <c r="E26" s="100"/>
      <c r="F26" s="100"/>
    </row>
    <row r="27" spans="1:6" x14ac:dyDescent="0.25">
      <c r="A27" s="100"/>
      <c r="B27" s="100"/>
      <c r="C27" s="100"/>
      <c r="D27" s="100"/>
      <c r="E27" s="100"/>
      <c r="F27" s="100"/>
    </row>
    <row r="28" spans="1:6" x14ac:dyDescent="0.25">
      <c r="A28" s="100"/>
      <c r="B28" s="100"/>
      <c r="C28" s="100"/>
      <c r="D28" s="100"/>
      <c r="E28" s="100"/>
      <c r="F28" s="100"/>
    </row>
    <row r="29" spans="1:6" x14ac:dyDescent="0.25"/>
    <row r="42" x14ac:dyDescent="0.25"/>
    <row r="43" x14ac:dyDescent="0.25"/>
  </sheetData>
  <mergeCells count="4">
    <mergeCell ref="A1:F1"/>
    <mergeCell ref="A3:F3"/>
    <mergeCell ref="A5:E5"/>
    <mergeCell ref="A6:E6"/>
  </mergeCells>
  <conditionalFormatting sqref="F4">
    <cfRule type="containsErrors" dxfId="41" priority="2">
      <formula>ISERROR(F4)</formula>
    </cfRule>
  </conditionalFormatting>
  <conditionalFormatting sqref="F5:F6">
    <cfRule type="containsText" dxfId="40" priority="1" operator="containsText" text="Seleccionar">
      <formula>NOT(ISERROR(SEARCH("Seleccionar",F5)))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Button 2">
              <controlPr defaultSize="0" print="0" autoFill="0" autoPict="0" macro="[7]!Macro2">
                <anchor moveWithCells="1" sizeWithCells="1">
                  <from>
                    <xdr:col>7</xdr:col>
                    <xdr:colOff>533400</xdr:colOff>
                    <xdr:row>5</xdr:row>
                    <xdr:rowOff>295275</xdr:rowOff>
                  </from>
                  <to>
                    <xdr:col>7</xdr:col>
                    <xdr:colOff>2181225</xdr:colOff>
                    <xdr:row>7</xdr:row>
                    <xdr:rowOff>266700</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[7]Catálogo!#REF!</xm:f>
          </x14:formula1>
          <xm:sqref>F5</xm:sqref>
        </x14:dataValidation>
        <x14:dataValidation type="list" allowBlank="1" showInputMessage="1" showErrorMessage="1">
          <x14:formula1>
            <xm:f>[7]Catálogo!#REF!</xm:f>
          </x14:formula1>
          <xm:sqref>F9:F28</xm:sqref>
        </x14:dataValidation>
        <x14:dataValidation type="list" allowBlank="1" showInputMessage="1" showErrorMessage="1">
          <x14:formula1>
            <xm:f>[7]Catálogo!#REF!</xm:f>
          </x14:formula1>
          <xm:sqref>E9:E28</xm:sqref>
        </x14:dataValidation>
        <x14:dataValidation type="list" allowBlank="1" showInputMessage="1" showErrorMessage="1">
          <x14:formula1>
            <xm:f>[7]Catálogo!#REF!</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3"/>
  <sheetViews>
    <sheetView tabSelected="1" workbookViewId="0">
      <selection activeCell="A2" sqref="A2:B2"/>
    </sheetView>
  </sheetViews>
  <sheetFormatPr defaultColWidth="0" defaultRowHeight="15" customHeight="1" zeroHeight="1" x14ac:dyDescent="0.25"/>
  <cols>
    <col min="1" max="1" width="75.42578125" customWidth="1"/>
    <col min="2" max="2" width="20.7109375" customWidth="1"/>
    <col min="3" max="3" width="5" customWidth="1"/>
    <col min="4" max="4" width="37.140625" customWidth="1"/>
    <col min="5" max="16384" width="11.42578125" hidden="1"/>
  </cols>
  <sheetData>
    <row r="1" spans="1:2" ht="60" customHeight="1" x14ac:dyDescent="0.25">
      <c r="A1" s="153" t="s">
        <v>268</v>
      </c>
      <c r="B1" s="153"/>
    </row>
    <row r="2" spans="1:2" ht="39.75" customHeight="1" x14ac:dyDescent="0.25">
      <c r="A2" s="154" t="s">
        <v>2</v>
      </c>
      <c r="B2" s="154"/>
    </row>
    <row r="3" spans="1:2" x14ac:dyDescent="0.25">
      <c r="A3" s="101"/>
      <c r="B3" s="43" t="str">
        <f>IF(A2="Seleccionar el nombre del sujeto obligado","",VLOOKUP(A2,[8]Catálogo!A1:B880,2,0))</f>
        <v>11121</v>
      </c>
    </row>
    <row r="4" spans="1:2" ht="21.75" customHeight="1" x14ac:dyDescent="0.25">
      <c r="A4" s="102" t="s">
        <v>3</v>
      </c>
      <c r="B4" s="4" t="s">
        <v>4</v>
      </c>
    </row>
    <row r="5" spans="1:2" ht="30" x14ac:dyDescent="0.25">
      <c r="A5" s="102" t="s">
        <v>269</v>
      </c>
      <c r="B5" s="4" t="s">
        <v>6</v>
      </c>
    </row>
    <row r="6" spans="1:2" x14ac:dyDescent="0.25"/>
    <row r="7" spans="1:2" ht="29.25" customHeight="1" x14ac:dyDescent="0.25">
      <c r="A7" s="91" t="s">
        <v>270</v>
      </c>
      <c r="B7" s="91" t="s">
        <v>271</v>
      </c>
    </row>
    <row r="8" spans="1:2" s="105" customFormat="1" ht="30" customHeight="1" x14ac:dyDescent="0.25">
      <c r="A8" s="103" t="s">
        <v>272</v>
      </c>
      <c r="B8" s="104" t="s">
        <v>6</v>
      </c>
    </row>
    <row r="9" spans="1:2" s="105" customFormat="1" ht="30" customHeight="1" x14ac:dyDescent="0.25">
      <c r="A9" s="103" t="s">
        <v>273</v>
      </c>
      <c r="B9" s="104" t="s">
        <v>6</v>
      </c>
    </row>
    <row r="10" spans="1:2" s="105" customFormat="1" ht="30" customHeight="1" x14ac:dyDescent="0.25">
      <c r="A10" s="103" t="s">
        <v>274</v>
      </c>
      <c r="B10" s="104" t="s">
        <v>6</v>
      </c>
    </row>
    <row r="11" spans="1:2" s="105" customFormat="1" ht="30" customHeight="1" x14ac:dyDescent="0.25">
      <c r="A11" s="103" t="s">
        <v>275</v>
      </c>
      <c r="B11" s="104" t="s">
        <v>6</v>
      </c>
    </row>
    <row r="12" spans="1:2" s="105" customFormat="1" ht="30" customHeight="1" x14ac:dyDescent="0.25">
      <c r="A12" s="103" t="s">
        <v>276</v>
      </c>
      <c r="B12" s="104" t="s">
        <v>6</v>
      </c>
    </row>
    <row r="13" spans="1:2" s="105" customFormat="1" ht="30" customHeight="1" x14ac:dyDescent="0.25">
      <c r="A13" s="103" t="s">
        <v>277</v>
      </c>
      <c r="B13" s="104" t="s">
        <v>109</v>
      </c>
    </row>
    <row r="14" spans="1:2" s="105" customFormat="1" ht="30" customHeight="1" x14ac:dyDescent="0.25">
      <c r="A14" s="103" t="s">
        <v>278</v>
      </c>
      <c r="B14" s="104" t="s">
        <v>6</v>
      </c>
    </row>
    <row r="15" spans="1:2" s="105" customFormat="1" ht="30" customHeight="1" x14ac:dyDescent="0.25">
      <c r="A15" s="103" t="s">
        <v>279</v>
      </c>
      <c r="B15" s="104" t="s">
        <v>109</v>
      </c>
    </row>
    <row r="16" spans="1:2" s="105" customFormat="1" ht="30" customHeight="1" x14ac:dyDescent="0.25">
      <c r="A16" s="103" t="s">
        <v>280</v>
      </c>
      <c r="B16" s="104" t="s">
        <v>6</v>
      </c>
    </row>
    <row r="17" spans="1:2" s="105" customFormat="1" ht="30" customHeight="1" x14ac:dyDescent="0.25">
      <c r="A17" s="103" t="s">
        <v>281</v>
      </c>
      <c r="B17" s="104" t="s">
        <v>6</v>
      </c>
    </row>
    <row r="18" spans="1:2" s="105" customFormat="1" ht="30" customHeight="1" x14ac:dyDescent="0.25">
      <c r="A18" s="103" t="s">
        <v>282</v>
      </c>
      <c r="B18" s="104" t="s">
        <v>109</v>
      </c>
    </row>
    <row r="19" spans="1:2" x14ac:dyDescent="0.25">
      <c r="A19" t="s">
        <v>283</v>
      </c>
      <c r="B19">
        <f>COUNTIF(Tabla2[SI / NO
(seleccionar)],"Si")</f>
        <v>8</v>
      </c>
    </row>
    <row r="20" spans="1:2" x14ac:dyDescent="0.25"/>
    <row r="21" spans="1:2" x14ac:dyDescent="0.25"/>
    <row r="22" spans="1:2" hidden="1" x14ac:dyDescent="0.25">
      <c r="B22" s="1"/>
    </row>
    <row r="23" spans="1:2" hidden="1" x14ac:dyDescent="0.25">
      <c r="B23" s="1"/>
    </row>
    <row r="24" spans="1:2" hidden="1" x14ac:dyDescent="0.25">
      <c r="B24" s="1"/>
    </row>
    <row r="26" spans="1:2" hidden="1" x14ac:dyDescent="0.25">
      <c r="B26" s="1"/>
    </row>
    <row r="27" spans="1:2" hidden="1" x14ac:dyDescent="0.25">
      <c r="B27" s="1"/>
    </row>
    <row r="28" spans="1:2" hidden="1" x14ac:dyDescent="0.25">
      <c r="B28" s="1"/>
    </row>
    <row r="29" spans="1:2" hidden="1" x14ac:dyDescent="0.25">
      <c r="B29" s="1"/>
    </row>
    <row r="30" spans="1:2" hidden="1" x14ac:dyDescent="0.25">
      <c r="B30" s="1"/>
    </row>
    <row r="31" spans="1:2" hidden="1" x14ac:dyDescent="0.25">
      <c r="B31" s="1"/>
    </row>
    <row r="33" spans="2:2" hidden="1" x14ac:dyDescent="0.25">
      <c r="B33" s="1"/>
    </row>
    <row r="34" spans="2:2" hidden="1" x14ac:dyDescent="0.25">
      <c r="B34" s="1"/>
    </row>
    <row r="35" spans="2:2" hidden="1" x14ac:dyDescent="0.25">
      <c r="B35" s="1"/>
    </row>
    <row r="36" spans="2:2" hidden="1" x14ac:dyDescent="0.25">
      <c r="B36" s="1"/>
    </row>
    <row r="38" spans="2:2" hidden="1" x14ac:dyDescent="0.25">
      <c r="B38" s="1"/>
    </row>
    <row r="39" spans="2:2" hidden="1" x14ac:dyDescent="0.25">
      <c r="B39" s="1"/>
    </row>
    <row r="40" spans="2:2" hidden="1" x14ac:dyDescent="0.25">
      <c r="B40" s="1"/>
    </row>
    <row r="41" spans="2:2" hidden="1" x14ac:dyDescent="0.25">
      <c r="B41" s="1"/>
    </row>
    <row r="42" spans="2:2" hidden="1" x14ac:dyDescent="0.25">
      <c r="B42" s="1"/>
    </row>
    <row r="43" spans="2:2" hidden="1" x14ac:dyDescent="0.25">
      <c r="B43" s="1"/>
    </row>
    <row r="45" spans="2:2" hidden="1" x14ac:dyDescent="0.25">
      <c r="B45" s="1"/>
    </row>
    <row r="46" spans="2:2" hidden="1" x14ac:dyDescent="0.25">
      <c r="B46" s="1"/>
    </row>
    <row r="47" spans="2:2" hidden="1" x14ac:dyDescent="0.25">
      <c r="B47" s="1"/>
    </row>
    <row r="48" spans="2:2" hidden="1" x14ac:dyDescent="0.25">
      <c r="B48" s="1"/>
    </row>
    <row r="50" spans="2:2" hidden="1" x14ac:dyDescent="0.25">
      <c r="B50" s="1"/>
    </row>
    <row r="51" spans="2:2" hidden="1" x14ac:dyDescent="0.25">
      <c r="B51" s="1"/>
    </row>
    <row r="52" spans="2:2" hidden="1" x14ac:dyDescent="0.25">
      <c r="B52" s="1"/>
    </row>
    <row r="54" spans="2:2" hidden="1" x14ac:dyDescent="0.25">
      <c r="B54" s="1"/>
    </row>
    <row r="55" spans="2:2" hidden="1" x14ac:dyDescent="0.25">
      <c r="B55" s="1"/>
    </row>
    <row r="56" spans="2:2" hidden="1" x14ac:dyDescent="0.25">
      <c r="B56" s="1"/>
    </row>
    <row r="57" spans="2:2" hidden="1" x14ac:dyDescent="0.25">
      <c r="B57" s="1"/>
    </row>
    <row r="59" spans="2:2" hidden="1" x14ac:dyDescent="0.25">
      <c r="B59" s="1"/>
    </row>
    <row r="60" spans="2:2" hidden="1" x14ac:dyDescent="0.25">
      <c r="B60" s="1"/>
    </row>
    <row r="61" spans="2:2" hidden="1" x14ac:dyDescent="0.25">
      <c r="B61" s="1"/>
    </row>
    <row r="62" spans="2:2" hidden="1" x14ac:dyDescent="0.25">
      <c r="B62" s="1"/>
    </row>
    <row r="63" spans="2:2" hidden="1" x14ac:dyDescent="0.25">
      <c r="B63" s="1"/>
    </row>
    <row r="64" spans="2:2" hidden="1" x14ac:dyDescent="0.25">
      <c r="B64" s="1"/>
    </row>
    <row r="66" spans="2:2" hidden="1" x14ac:dyDescent="0.25">
      <c r="B66" s="1"/>
    </row>
    <row r="67" spans="2:2" hidden="1" x14ac:dyDescent="0.25">
      <c r="B67" s="1"/>
    </row>
    <row r="68" spans="2:2" hidden="1" x14ac:dyDescent="0.25">
      <c r="B68" s="1"/>
    </row>
    <row r="69" spans="2:2" hidden="1" x14ac:dyDescent="0.25">
      <c r="B69" s="1"/>
    </row>
    <row r="70" spans="2:2" hidden="1" x14ac:dyDescent="0.25">
      <c r="B70" s="1"/>
    </row>
    <row r="71" spans="2:2" hidden="1" x14ac:dyDescent="0.25">
      <c r="B71" s="1"/>
    </row>
    <row r="72" spans="2:2" hidden="1" x14ac:dyDescent="0.25">
      <c r="B72" s="1"/>
    </row>
    <row r="74" spans="2:2" hidden="1" x14ac:dyDescent="0.25">
      <c r="B74" s="1"/>
    </row>
    <row r="75" spans="2:2" hidden="1" x14ac:dyDescent="0.25">
      <c r="B75" s="1"/>
    </row>
    <row r="76" spans="2:2" hidden="1" x14ac:dyDescent="0.25">
      <c r="B76" s="1"/>
    </row>
    <row r="77" spans="2:2" hidden="1" x14ac:dyDescent="0.25">
      <c r="B77" s="1"/>
    </row>
    <row r="78" spans="2:2" hidden="1" x14ac:dyDescent="0.25">
      <c r="B78" s="1"/>
    </row>
    <row r="79" spans="2:2" hidden="1" x14ac:dyDescent="0.25">
      <c r="B79" s="1"/>
    </row>
    <row r="80" spans="2:2" hidden="1" x14ac:dyDescent="0.25">
      <c r="B80" s="1"/>
    </row>
    <row r="81" spans="2:2" hidden="1" x14ac:dyDescent="0.25">
      <c r="B81" s="1"/>
    </row>
    <row r="82" spans="2:2" hidden="1" x14ac:dyDescent="0.25">
      <c r="B82" s="1"/>
    </row>
    <row r="83" spans="2:2" hidden="1" x14ac:dyDescent="0.25">
      <c r="B83" s="1"/>
    </row>
    <row r="84" spans="2:2" hidden="1" x14ac:dyDescent="0.25">
      <c r="B84" s="1"/>
    </row>
    <row r="85" spans="2:2" hidden="1" x14ac:dyDescent="0.25">
      <c r="B85" s="1"/>
    </row>
    <row r="86" spans="2:2" hidden="1" x14ac:dyDescent="0.25">
      <c r="B86" s="1"/>
    </row>
    <row r="87" spans="2:2" hidden="1" x14ac:dyDescent="0.25">
      <c r="B87" s="1"/>
    </row>
    <row r="88" spans="2:2" hidden="1" x14ac:dyDescent="0.25">
      <c r="B88" s="1"/>
    </row>
    <row r="89" spans="2:2" hidden="1" x14ac:dyDescent="0.25">
      <c r="B89" s="1"/>
    </row>
    <row r="90" spans="2:2" hidden="1" x14ac:dyDescent="0.25">
      <c r="B90" s="1"/>
    </row>
    <row r="91" spans="2:2" hidden="1" x14ac:dyDescent="0.25">
      <c r="B91" s="1"/>
    </row>
    <row r="92" spans="2:2" hidden="1" x14ac:dyDescent="0.25">
      <c r="B92" s="1"/>
    </row>
    <row r="93" spans="2:2" hidden="1" x14ac:dyDescent="0.25">
      <c r="B93" s="1"/>
    </row>
  </sheetData>
  <mergeCells count="2">
    <mergeCell ref="A1:B1"/>
    <mergeCell ref="A2:B2"/>
  </mergeCells>
  <conditionalFormatting sqref="B4:B5">
    <cfRule type="containsText" dxfId="32" priority="2" operator="containsText" text="Seleccionar">
      <formula>NOT(ISERROR(SEARCH("Seleccionar",B4)))</formula>
    </cfRule>
    <cfRule type="containsText" dxfId="31" priority="7" operator="containsText" text="dd/mm/aaaa">
      <formula>NOT(ISERROR(SEARCH("dd/mm/aaaa",B4)))</formula>
    </cfRule>
  </conditionalFormatting>
  <conditionalFormatting sqref="B3">
    <cfRule type="containsErrors" dxfId="30" priority="6">
      <formula>ISERROR(B3)</formula>
    </cfRule>
  </conditionalFormatting>
  <conditionalFormatting sqref="B4">
    <cfRule type="containsText" dxfId="29" priority="5" operator="containsText" text="Seleccionar">
      <formula>NOT(ISERROR(SEARCH("Seleccionar",B4)))</formula>
    </cfRule>
  </conditionalFormatting>
  <conditionalFormatting sqref="B5">
    <cfRule type="containsBlanks" dxfId="28" priority="4">
      <formula>LEN(TRIM(B5))=0</formula>
    </cfRule>
  </conditionalFormatting>
  <conditionalFormatting sqref="B5">
    <cfRule type="containsText" dxfId="27" priority="3" operator="containsText" text="Seleccionar">
      <formula>NOT(ISERROR(SEARCH("Seleccionar",B5)))</formula>
    </cfRule>
  </conditionalFormatting>
  <conditionalFormatting sqref="B8:B18">
    <cfRule type="containsBlanks" dxfId="26"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Button 7">
              <controlPr defaultSize="0" print="0" autoFill="0" autoPict="0" macro="[8]!Macro2">
                <anchor moveWithCells="1" sizeWithCells="1">
                  <from>
                    <xdr:col>3</xdr:col>
                    <xdr:colOff>400050</xdr:colOff>
                    <xdr:row>3</xdr:row>
                    <xdr:rowOff>95250</xdr:rowOff>
                  </from>
                  <to>
                    <xdr:col>3</xdr:col>
                    <xdr:colOff>2057400</xdr:colOff>
                    <xdr:row>4</xdr:row>
                    <xdr:rowOff>142875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[8]Catálogo!#REF!</xm:f>
          </x14:formula1>
          <xm:sqref>B4</xm:sqref>
        </x14:dataValidation>
        <x14:dataValidation type="list" allowBlank="1" showInputMessage="1" showErrorMessage="1">
          <x14:formula1>
            <xm:f>[8]Catálogo!#REF!</xm:f>
          </x14:formula1>
          <xm:sqref>B8:B18</xm:sqref>
        </x14:dataValidation>
        <x14:dataValidation type="list" allowBlank="1" showInputMessage="1" showErrorMessage="1">
          <x14:formula1>
            <xm:f>[8]Catálogo!#REF!</xm:f>
          </x14:formula1>
          <xm:sqref>B5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1"/>
  <sheetViews>
    <sheetView workbookViewId="0">
      <selection activeCell="A2" sqref="A2:B2"/>
    </sheetView>
  </sheetViews>
  <sheetFormatPr defaultColWidth="0" defaultRowHeight="15" customHeight="1" zeroHeight="1" x14ac:dyDescent="0.25"/>
  <cols>
    <col min="1" max="1" width="98.5703125" customWidth="1"/>
    <col min="2" max="2" width="20.7109375" customWidth="1"/>
    <col min="3" max="3" width="2.5703125" customWidth="1"/>
    <col min="4" max="4" width="38.5703125" customWidth="1"/>
    <col min="5" max="16384" width="11.42578125" hidden="1"/>
  </cols>
  <sheetData>
    <row r="1" spans="1:2" ht="60" customHeight="1" x14ac:dyDescent="0.25">
      <c r="A1" s="131" t="s">
        <v>284</v>
      </c>
      <c r="B1" s="131"/>
    </row>
    <row r="2" spans="1:2" ht="37.5" customHeight="1" x14ac:dyDescent="0.25">
      <c r="A2" s="152" t="s">
        <v>2</v>
      </c>
      <c r="B2" s="152"/>
    </row>
    <row r="3" spans="1:2" x14ac:dyDescent="0.25">
      <c r="A3" s="2"/>
      <c r="B3" s="43" t="str">
        <f>IF(A2="Seleccionar el nombre del sujeto obligado","",VLOOKUP(A2,[9]Catálogo!A1:B880,2,0))</f>
        <v>11121</v>
      </c>
    </row>
    <row r="4" spans="1:2" ht="24.75" customHeight="1" x14ac:dyDescent="0.25">
      <c r="A4" s="102" t="s">
        <v>3</v>
      </c>
      <c r="B4" s="4" t="s">
        <v>4</v>
      </c>
    </row>
    <row r="5" spans="1:2" ht="24.75" customHeight="1" x14ac:dyDescent="0.25">
      <c r="A5" s="102" t="s">
        <v>285</v>
      </c>
      <c r="B5" s="4" t="s">
        <v>6</v>
      </c>
    </row>
    <row r="6" spans="1:2" x14ac:dyDescent="0.25">
      <c r="A6" s="106"/>
      <c r="B6" s="106"/>
    </row>
    <row r="7" spans="1:2" ht="45" customHeight="1" x14ac:dyDescent="0.25">
      <c r="A7" s="107" t="s">
        <v>286</v>
      </c>
      <c r="B7" s="72" t="s">
        <v>271</v>
      </c>
    </row>
    <row r="8" spans="1:2" ht="15" customHeight="1" x14ac:dyDescent="0.25">
      <c r="A8" s="108" t="s">
        <v>287</v>
      </c>
      <c r="B8" s="109"/>
    </row>
    <row r="9" spans="1:2" x14ac:dyDescent="0.25">
      <c r="A9" s="110" t="s">
        <v>288</v>
      </c>
      <c r="B9" s="111" t="s">
        <v>109</v>
      </c>
    </row>
    <row r="10" spans="1:2" x14ac:dyDescent="0.25">
      <c r="A10" s="110" t="s">
        <v>289</v>
      </c>
      <c r="B10" s="111" t="s">
        <v>6</v>
      </c>
    </row>
    <row r="11" spans="1:2" x14ac:dyDescent="0.25">
      <c r="A11" s="110" t="s">
        <v>290</v>
      </c>
      <c r="B11" s="111" t="s">
        <v>109</v>
      </c>
    </row>
    <row r="12" spans="1:2" x14ac:dyDescent="0.25">
      <c r="A12" s="110" t="s">
        <v>291</v>
      </c>
      <c r="B12" s="111" t="s">
        <v>6</v>
      </c>
    </row>
    <row r="13" spans="1:2" x14ac:dyDescent="0.25">
      <c r="A13" s="110" t="s">
        <v>292</v>
      </c>
      <c r="B13" s="111" t="s">
        <v>6</v>
      </c>
    </row>
    <row r="14" spans="1:2" x14ac:dyDescent="0.25">
      <c r="A14" s="110" t="s">
        <v>293</v>
      </c>
      <c r="B14" s="111" t="s">
        <v>6</v>
      </c>
    </row>
    <row r="15" spans="1:2" x14ac:dyDescent="0.25">
      <c r="A15" s="6" t="s">
        <v>294</v>
      </c>
      <c r="B15" s="6">
        <f>COUNTIF(B9:B14,"Si")</f>
        <v>4</v>
      </c>
    </row>
    <row r="16" spans="1:2" x14ac:dyDescent="0.25">
      <c r="A16" s="108" t="s">
        <v>295</v>
      </c>
      <c r="B16" s="112"/>
    </row>
    <row r="17" spans="1:2" x14ac:dyDescent="0.25">
      <c r="A17" s="110" t="s">
        <v>296</v>
      </c>
      <c r="B17" s="111" t="s">
        <v>109</v>
      </c>
    </row>
    <row r="18" spans="1:2" x14ac:dyDescent="0.25">
      <c r="A18" s="110" t="s">
        <v>297</v>
      </c>
      <c r="B18" s="111" t="s">
        <v>6</v>
      </c>
    </row>
    <row r="19" spans="1:2" x14ac:dyDescent="0.25">
      <c r="A19" s="110" t="s">
        <v>298</v>
      </c>
      <c r="B19" s="111" t="s">
        <v>109</v>
      </c>
    </row>
    <row r="20" spans="1:2" x14ac:dyDescent="0.25">
      <c r="A20" s="110" t="s">
        <v>299</v>
      </c>
      <c r="B20" s="111" t="s">
        <v>109</v>
      </c>
    </row>
    <row r="21" spans="1:2" x14ac:dyDescent="0.25">
      <c r="A21" s="110" t="s">
        <v>300</v>
      </c>
      <c r="B21" s="111" t="s">
        <v>6</v>
      </c>
    </row>
    <row r="22" spans="1:2" x14ac:dyDescent="0.25">
      <c r="A22" s="6" t="s">
        <v>301</v>
      </c>
      <c r="B22" s="6">
        <f>COUNTIF(B17:B21,"Si")</f>
        <v>2</v>
      </c>
    </row>
    <row r="23" spans="1:2" x14ac:dyDescent="0.25">
      <c r="A23" s="108" t="s">
        <v>302</v>
      </c>
      <c r="B23" s="109"/>
    </row>
    <row r="24" spans="1:2" x14ac:dyDescent="0.25">
      <c r="A24" s="113" t="s">
        <v>303</v>
      </c>
      <c r="B24" s="111" t="s">
        <v>109</v>
      </c>
    </row>
    <row r="25" spans="1:2" x14ac:dyDescent="0.25">
      <c r="A25" s="110" t="s">
        <v>304</v>
      </c>
      <c r="B25" s="111" t="s">
        <v>109</v>
      </c>
    </row>
    <row r="26" spans="1:2" x14ac:dyDescent="0.25">
      <c r="A26" s="110" t="s">
        <v>305</v>
      </c>
      <c r="B26" s="111" t="s">
        <v>6</v>
      </c>
    </row>
    <row r="27" spans="1:2" x14ac:dyDescent="0.25">
      <c r="A27" s="110" t="s">
        <v>306</v>
      </c>
      <c r="B27" s="111" t="s">
        <v>6</v>
      </c>
    </row>
    <row r="28" spans="1:2" x14ac:dyDescent="0.25">
      <c r="A28" s="110" t="s">
        <v>307</v>
      </c>
      <c r="B28" s="111" t="s">
        <v>109</v>
      </c>
    </row>
    <row r="29" spans="1:2" x14ac:dyDescent="0.25">
      <c r="A29" s="110" t="s">
        <v>308</v>
      </c>
      <c r="B29" s="111" t="s">
        <v>109</v>
      </c>
    </row>
    <row r="30" spans="1:2" x14ac:dyDescent="0.25">
      <c r="A30" s="6" t="s">
        <v>309</v>
      </c>
      <c r="B30" s="6">
        <f>COUNTIF(B24:B29,"Si")</f>
        <v>2</v>
      </c>
    </row>
    <row r="31" spans="1:2" x14ac:dyDescent="0.25"/>
  </sheetData>
  <mergeCells count="2">
    <mergeCell ref="A1:B1"/>
    <mergeCell ref="A2:B2"/>
  </mergeCells>
  <conditionalFormatting sqref="B4:B5">
    <cfRule type="containsText" dxfId="20" priority="4" operator="containsText" text="Seleccionar">
      <formula>NOT(ISERROR(SEARCH("Seleccionar",B4)))</formula>
    </cfRule>
    <cfRule type="containsText" dxfId="19" priority="9" operator="containsText" text="dd/mm/aaaa">
      <formula>NOT(ISERROR(SEARCH("dd/mm/aaaa",B4)))</formula>
    </cfRule>
  </conditionalFormatting>
  <conditionalFormatting sqref="B3">
    <cfRule type="containsErrors" dxfId="18" priority="8">
      <formula>ISERROR(B3)</formula>
    </cfRule>
  </conditionalFormatting>
  <conditionalFormatting sqref="B4">
    <cfRule type="containsText" dxfId="17" priority="7" operator="containsText" text="Seleccionar">
      <formula>NOT(ISERROR(SEARCH("Seleccionar",B4)))</formula>
    </cfRule>
  </conditionalFormatting>
  <conditionalFormatting sqref="B5">
    <cfRule type="containsBlanks" dxfId="16" priority="6">
      <formula>LEN(TRIM(B5))=0</formula>
    </cfRule>
  </conditionalFormatting>
  <conditionalFormatting sqref="B5">
    <cfRule type="containsText" dxfId="15" priority="5" operator="containsText" text="Seleccionar">
      <formula>NOT(ISERROR(SEARCH("Seleccionar",B5)))</formula>
    </cfRule>
  </conditionalFormatting>
  <conditionalFormatting sqref="B9:B14">
    <cfRule type="containsBlanks" dxfId="14" priority="3">
      <formula>LEN(TRIM(B9))=0</formula>
    </cfRule>
  </conditionalFormatting>
  <conditionalFormatting sqref="B17:B21">
    <cfRule type="containsBlanks" dxfId="13" priority="2">
      <formula>LEN(TRIM(B17))=0</formula>
    </cfRule>
  </conditionalFormatting>
  <conditionalFormatting sqref="B24:B29">
    <cfRule type="containsBlanks" dxfId="12" priority="1">
      <formula>LEN(TRIM(B24))=0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Button 2">
              <controlPr defaultSize="0" print="0" autoFill="0" autoPict="0" macro="[9]!Macro2">
                <anchor moveWithCells="1" sizeWithCells="1">
                  <from>
                    <xdr:col>3</xdr:col>
                    <xdr:colOff>457200</xdr:colOff>
                    <xdr:row>4</xdr:row>
                    <xdr:rowOff>123825</xdr:rowOff>
                  </from>
                  <to>
                    <xdr:col>3</xdr:col>
                    <xdr:colOff>2114550</xdr:colOff>
                    <xdr:row>5</xdr:row>
                    <xdr:rowOff>133350</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[9]Catálogo!#REF!</xm:f>
          </x14:formula1>
          <xm:sqref>B4</xm:sqref>
        </x14:dataValidation>
        <x14:dataValidation type="list" allowBlank="1" showInputMessage="1" showErrorMessage="1">
          <x14:formula1>
            <xm:f>[9]Catálogo!#REF!</xm:f>
          </x14:formula1>
          <xm:sqref>B9:B14 B17:B21 B24:B29</xm:sqref>
        </x14:dataValidation>
        <x14:dataValidation type="list" allowBlank="1" showInputMessage="1" showErrorMessage="1">
          <x14:formula1>
            <xm:f>[9]Catálogo!#REF!</xm:f>
          </x14:formula1>
          <xm:sqref>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04-L3FIV</vt:lpstr>
      <vt:lpstr>08-L3FVIII</vt:lpstr>
      <vt:lpstr>09-L3FIX</vt:lpstr>
      <vt:lpstr>10-L3FX</vt:lpstr>
      <vt:lpstr>11-L3FXI</vt:lpstr>
      <vt:lpstr>12-L3FXII</vt:lpstr>
      <vt:lpstr>13-L3FXIII</vt:lpstr>
      <vt:lpstr>14-L3FXIV</vt:lpstr>
      <vt:lpstr>15-L3FXV</vt:lpstr>
      <vt:lpstr>16-L3FXVI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MAGDALENA DURAN ROBLEDO</dc:creator>
  <cp:lastModifiedBy>MARIA MAGDALENA DURAN ROBLEDO</cp:lastModifiedBy>
  <dcterms:created xsi:type="dcterms:W3CDTF">2023-10-17T17:57:27Z</dcterms:created>
  <dcterms:modified xsi:type="dcterms:W3CDTF">2023-10-17T18:14:32Z</dcterms:modified>
</cp:coreProperties>
</file>