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1_{A963268D-6A99-4C23-985B-A89F52719278}" xr6:coauthVersionLast="36" xr6:coauthVersionMax="36" xr10:uidLastSave="{00000000-0000-0000-0000-000000000000}"/>
  <bookViews>
    <workbookView xWindow="32772" yWindow="32772" windowWidth="23040" windowHeight="8424" xr2:uid="{00000000-000D-0000-FFFF-FFFF00000000}"/>
  </bookViews>
  <sheets>
    <sheet name="JUNIO" sheetId="1" r:id="rId1"/>
  </sheets>
  <calcPr calcId="191029"/>
</workbook>
</file>

<file path=xl/calcChain.xml><?xml version="1.0" encoding="utf-8"?>
<calcChain xmlns="http://schemas.openxmlformats.org/spreadsheetml/2006/main">
  <c r="F46" i="1" l="1"/>
  <c r="F45" i="1" s="1"/>
  <c r="F33" i="1"/>
  <c r="H26" i="1"/>
  <c r="H37" i="1"/>
  <c r="F15" i="1"/>
  <c r="F14" i="1" s="1"/>
  <c r="F24" i="1"/>
  <c r="F43" i="1"/>
  <c r="H32" i="1" l="1"/>
  <c r="H47" i="1"/>
  <c r="G46" i="1"/>
  <c r="H30" i="1"/>
  <c r="H38" i="1"/>
  <c r="H28" i="1"/>
  <c r="H39" i="1"/>
  <c r="F42" i="1"/>
  <c r="F23" i="1" s="1"/>
  <c r="F13" i="1" s="1"/>
  <c r="F12" i="1" s="1"/>
  <c r="H41" i="1" l="1"/>
  <c r="H36" i="1"/>
  <c r="H20" i="1"/>
  <c r="H16" i="1"/>
  <c r="G15" i="1"/>
  <c r="H18" i="1"/>
  <c r="H35" i="1"/>
  <c r="G45" i="1"/>
  <c r="H46" i="1"/>
  <c r="H29" i="1"/>
  <c r="H27" i="1"/>
  <c r="H17" i="1"/>
  <c r="H40" i="1"/>
  <c r="G43" i="1"/>
  <c r="H44" i="1"/>
  <c r="H19" i="1"/>
  <c r="G24" i="1"/>
  <c r="H25" i="1"/>
  <c r="H22" i="1"/>
  <c r="H34" i="1"/>
  <c r="G33" i="1"/>
  <c r="H31" i="1"/>
  <c r="H43" i="1" l="1"/>
  <c r="G42" i="1"/>
  <c r="H24" i="1"/>
  <c r="G23" i="1"/>
  <c r="H33" i="1"/>
  <c r="H45" i="1"/>
  <c r="H15" i="1"/>
  <c r="G14" i="1"/>
  <c r="H23" i="1" l="1"/>
  <c r="G13" i="1"/>
  <c r="H14" i="1"/>
  <c r="H42" i="1"/>
  <c r="H13" i="1" l="1"/>
  <c r="G12" i="1"/>
  <c r="I13" i="1"/>
  <c r="I12" i="1" l="1"/>
  <c r="I49" i="1"/>
  <c r="H12" i="1"/>
  <c r="I48" i="1"/>
  <c r="I30" i="1"/>
  <c r="I37" i="1"/>
  <c r="I32" i="1"/>
  <c r="I21" i="1"/>
  <c r="I38" i="1"/>
  <c r="I47" i="1"/>
  <c r="I26" i="1"/>
  <c r="I28" i="1"/>
  <c r="I39" i="1"/>
  <c r="I19" i="1"/>
  <c r="I34" i="1"/>
  <c r="I41" i="1"/>
  <c r="I46" i="1"/>
  <c r="I29" i="1"/>
  <c r="I35" i="1"/>
  <c r="I40" i="1"/>
  <c r="I25" i="1"/>
  <c r="I31" i="1"/>
  <c r="I36" i="1"/>
  <c r="I17" i="1"/>
  <c r="I16" i="1"/>
  <c r="I18" i="1"/>
  <c r="I20" i="1"/>
  <c r="I44" i="1"/>
  <c r="I22" i="1"/>
  <c r="I27" i="1"/>
  <c r="I43" i="1"/>
  <c r="I15" i="1"/>
  <c r="I24" i="1"/>
  <c r="I45" i="1"/>
  <c r="I33" i="1"/>
  <c r="I23" i="1"/>
  <c r="I14" i="1"/>
  <c r="I42" i="1"/>
</calcChain>
</file>

<file path=xl/sharedStrings.xml><?xml version="1.0" encoding="utf-8"?>
<sst xmlns="http://schemas.openxmlformats.org/spreadsheetml/2006/main" count="81" uniqueCount="79">
  <si>
    <r>
      <rPr>
        <sz val="8"/>
        <color indexed="8"/>
        <rFont val="Soberana Sans"/>
      </rPr>
      <t>MEMORIA DE CÁLCULO EN CLASIFICACIÓN ECONÓMICA Y POR OBJETO DEL GASTO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</si>
  <si>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</si>
  <si>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</si>
  <si>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</si>
  <si>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</si>
  <si>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VARIACIÓN % PAG/APROB</t>
    </r>
  </si>
  <si>
    <r>
      <rPr>
        <sz val="8"/>
        <color indexed="9"/>
        <rFont val="Soberana Sans"/>
      </rPr>
      <t>PARTICIPACIÓN % RESPECTO AL TOTAL DEL PAGADO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</si>
  <si>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</si>
  <si>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</si>
  <si>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</si>
  <si>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</si>
  <si>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</si>
  <si>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</si>
  <si>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</si>
  <si>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</si>
  <si>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</si>
  <si>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</si>
  <si>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</si>
  <si>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</si>
  <si>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</si>
  <si>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</si>
  <si>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</si>
  <si>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</si>
  <si>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</si>
  <si>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</si>
  <si>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</si>
  <si>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</si>
  <si>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</si>
  <si>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</si>
  <si>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</si>
  <si>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</si>
  <si>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</si>
  <si>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</si>
  <si>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</si>
  <si>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</si>
  <si>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</si>
  <si>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</si>
  <si>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</si>
  <si>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</si>
  <si>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</si>
  <si>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</si>
  <si>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</si>
  <si>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</si>
  <si>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</si>
  <si>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</si>
  <si>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</si>
  <si>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</si>
  <si>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</si>
  <si>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</si>
  <si>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</si>
  <si>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</si>
  <si>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</si>
  <si>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</si>
  <si>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</si>
  <si>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</si>
  <si>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</si>
  <si>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</si>
  <si>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</si>
  <si>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</si>
  <si>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</si>
  <si>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</si>
  <si>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</si>
  <si>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</si>
  <si>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</si>
  <si>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</si>
  <si>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</si>
  <si>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</si>
  <si>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</si>
  <si>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</si>
  <si>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</si>
  <si>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r>
      <rPr>
        <sz val="7"/>
        <color indexed="8"/>
        <rFont val="Soberana Sans"/>
      </rPr>
      <t>Otros De Corriente</t>
    </r>
  </si>
  <si>
    <r>
      <rPr>
        <sz val="7"/>
        <color indexed="8"/>
        <rFont val="Soberana Sans"/>
      </rPr>
      <t>4400</t>
    </r>
  </si>
  <si>
    <r>
      <rPr>
        <sz val="7"/>
        <color indexed="8"/>
        <rFont val="Soberana Sans"/>
      </rPr>
      <t>Ayudas sociales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</si>
  <si>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</si>
  <si>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</si>
  <si>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>CUENTA PÚBLICA 2025</t>
  </si>
  <si>
    <t>38 - HUMANIDADES, CIENCIAS, TECNOLOGÍAS E INNOVACION</t>
  </si>
  <si>
    <t>9ZU - CENTRO DE INGENIERÍA Y DESARROLLO INDUSTRIAL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</si>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</sst>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8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165" fontId="6" fillId="2" borderId="5" xfId="0" applyNumberFormat="1" applyFont="1" applyFill="1" applyBorder="1" applyAlignment="1" applyProtection="1">
      <alignment horizontal="righ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165" fontId="7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64" fontId="2" fillId="2" borderId="0" xfId="1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/>
  </sheetViews>
  <sheetFormatPr defaultRowHeight="13.2"/>
  <cols>
    <col min="1" max="1" width="4.21875" customWidth="1"/>
    <col min="2" max="2" width="1.6640625" customWidth="1"/>
    <col min="3" max="4" width="4.21875" customWidth="1"/>
    <col min="5" max="5" width="51.5546875" customWidth="1"/>
    <col min="6" max="9" width="16" customWidth="1"/>
    <col min="10" max="10" width="4.21875" customWidth="1"/>
  </cols>
  <sheetData>
    <row r="1" spans="1:10" ht="34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5" t="s">
        <v>75</v>
      </c>
      <c r="C2" s="15"/>
      <c r="D2" s="15"/>
      <c r="E2" s="15"/>
      <c r="F2" s="15"/>
      <c r="G2" s="15"/>
      <c r="H2" s="15"/>
      <c r="I2" s="15"/>
      <c r="J2" s="1"/>
    </row>
    <row r="3" spans="1:10" ht="12" customHeight="1">
      <c r="A3" s="1"/>
      <c r="B3" s="15" t="s">
        <v>76</v>
      </c>
      <c r="C3" s="15"/>
      <c r="D3" s="15"/>
      <c r="E3" s="15"/>
      <c r="F3" s="15"/>
      <c r="G3" s="15"/>
      <c r="H3" s="15"/>
      <c r="I3" s="15"/>
      <c r="J3" s="1"/>
    </row>
    <row r="4" spans="1:10" ht="12" customHeight="1">
      <c r="A4" s="1"/>
      <c r="B4" s="15" t="s">
        <v>77</v>
      </c>
      <c r="C4" s="15"/>
      <c r="D4" s="15"/>
      <c r="E4" s="15"/>
      <c r="F4" s="15"/>
      <c r="G4" s="15"/>
      <c r="H4" s="15"/>
      <c r="I4" s="15"/>
      <c r="J4" s="1"/>
    </row>
    <row r="5" spans="1:10" ht="12" customHeight="1">
      <c r="A5" s="1"/>
      <c r="B5" s="15" t="s">
        <v>0</v>
      </c>
      <c r="C5" s="15"/>
      <c r="D5" s="15"/>
      <c r="E5" s="15"/>
      <c r="F5" s="15"/>
      <c r="G5" s="15"/>
      <c r="H5" s="15"/>
      <c r="I5" s="15"/>
      <c r="J5" s="1"/>
    </row>
    <row r="6" spans="1:10" ht="12" customHeight="1">
      <c r="A6" s="1"/>
      <c r="B6" s="15" t="s">
        <v>78</v>
      </c>
      <c r="C6" s="15"/>
      <c r="D6" s="15"/>
      <c r="E6" s="15"/>
      <c r="F6" s="15"/>
      <c r="G6" s="15"/>
      <c r="H6" s="15"/>
      <c r="I6" s="15"/>
      <c r="J6" s="1"/>
    </row>
    <row r="7" spans="1:10" ht="12" customHeight="1">
      <c r="A7" s="1"/>
      <c r="B7" s="15" t="s">
        <v>1</v>
      </c>
      <c r="C7" s="15"/>
      <c r="D7" s="15"/>
      <c r="E7" s="15"/>
      <c r="F7" s="15"/>
      <c r="G7" s="15"/>
      <c r="H7" s="15"/>
      <c r="I7" s="15"/>
      <c r="J7" s="1"/>
    </row>
    <row r="8" spans="1:10" ht="1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9.95" customHeight="1">
      <c r="A9" s="1"/>
      <c r="B9" s="16" t="s">
        <v>2</v>
      </c>
      <c r="C9" s="16"/>
      <c r="D9" s="16"/>
      <c r="E9" s="16"/>
      <c r="F9" s="17" t="s">
        <v>3</v>
      </c>
      <c r="G9" s="18" t="s">
        <v>4</v>
      </c>
      <c r="H9" s="18" t="s">
        <v>5</v>
      </c>
      <c r="I9" s="18" t="s">
        <v>6</v>
      </c>
      <c r="J9" s="1"/>
    </row>
    <row r="10" spans="1:10" ht="15" customHeight="1">
      <c r="A10" s="1"/>
      <c r="B10" s="2"/>
      <c r="C10" s="3"/>
      <c r="D10" s="19" t="s">
        <v>7</v>
      </c>
      <c r="E10" s="19"/>
      <c r="F10" s="17"/>
      <c r="G10" s="18"/>
      <c r="H10" s="18"/>
      <c r="I10" s="18"/>
      <c r="J10" s="1"/>
    </row>
    <row r="11" spans="1:10" ht="15" customHeight="1">
      <c r="A11" s="1"/>
      <c r="B11" s="4"/>
      <c r="C11" s="5"/>
      <c r="D11" s="5"/>
      <c r="E11" s="6" t="s">
        <v>8</v>
      </c>
      <c r="F11" s="17"/>
      <c r="G11" s="18"/>
      <c r="H11" s="18"/>
      <c r="I11" s="18"/>
      <c r="J11" s="1"/>
    </row>
    <row r="12" spans="1:10" ht="22.05" customHeight="1">
      <c r="A12" s="1"/>
      <c r="B12" s="20" t="s">
        <v>9</v>
      </c>
      <c r="C12" s="20"/>
      <c r="D12" s="20"/>
      <c r="E12" s="20"/>
      <c r="F12" s="7">
        <f>F13+F48+F49</f>
        <v>242942808</v>
      </c>
      <c r="G12" s="7">
        <f>G13+G48+G49</f>
        <v>168689212.83000001</v>
      </c>
      <c r="H12" s="8">
        <f>(G12/F12)*100</f>
        <v>69.435771414151105</v>
      </c>
      <c r="I12" s="8">
        <f>(G12/$G$12)*100</f>
        <v>100</v>
      </c>
      <c r="J12" s="1"/>
    </row>
    <row r="13" spans="1:10" ht="22.05" customHeight="1">
      <c r="A13" s="1"/>
      <c r="B13" s="20" t="s">
        <v>10</v>
      </c>
      <c r="C13" s="20"/>
      <c r="D13" s="20"/>
      <c r="E13" s="20"/>
      <c r="F13" s="7">
        <f>F14+F23</f>
        <v>242942808</v>
      </c>
      <c r="G13" s="7">
        <f>G14+G23</f>
        <v>168689212.83000001</v>
      </c>
      <c r="H13" s="8">
        <f t="shared" ref="H13:H47" si="0">(G13/F13)*100</f>
        <v>69.435771414151105</v>
      </c>
      <c r="I13" s="8">
        <f>(G13/$G$12)*100</f>
        <v>100</v>
      </c>
      <c r="J13" s="1"/>
    </row>
    <row r="14" spans="1:10" ht="16.95" customHeight="1">
      <c r="A14" s="1"/>
      <c r="B14" s="21" t="s">
        <v>11</v>
      </c>
      <c r="C14" s="21"/>
      <c r="D14" s="21"/>
      <c r="E14" s="21"/>
      <c r="F14" s="9">
        <f>F15</f>
        <v>142097358</v>
      </c>
      <c r="G14" s="9">
        <f>G15</f>
        <v>123440380.82000001</v>
      </c>
      <c r="H14" s="10">
        <f t="shared" si="0"/>
        <v>86.870285667098756</v>
      </c>
      <c r="I14" s="10">
        <f t="shared" ref="I14:I49" si="1">(G14/$G$12)*100</f>
        <v>73.176214856369953</v>
      </c>
      <c r="J14" s="1"/>
    </row>
    <row r="15" spans="1:10" ht="16.95" customHeight="1">
      <c r="A15" s="1"/>
      <c r="B15" s="11"/>
      <c r="C15" s="12" t="s">
        <v>12</v>
      </c>
      <c r="D15" s="22" t="s">
        <v>13</v>
      </c>
      <c r="E15" s="22"/>
      <c r="F15" s="9">
        <f>SUM(F16:F22)</f>
        <v>142097358</v>
      </c>
      <c r="G15" s="9">
        <f>SUM(G16:G22)</f>
        <v>123440380.82000001</v>
      </c>
      <c r="H15" s="10">
        <f t="shared" si="0"/>
        <v>86.870285667098756</v>
      </c>
      <c r="I15" s="10">
        <f t="shared" si="1"/>
        <v>73.176214856369953</v>
      </c>
      <c r="J15" s="1"/>
    </row>
    <row r="16" spans="1:10" ht="16.95" customHeight="1">
      <c r="A16" s="1"/>
      <c r="B16" s="11"/>
      <c r="C16" s="1"/>
      <c r="D16" s="12" t="s">
        <v>14</v>
      </c>
      <c r="E16" s="13" t="s">
        <v>15</v>
      </c>
      <c r="F16" s="9">
        <v>45856338</v>
      </c>
      <c r="G16" s="9">
        <v>53230399.450000003</v>
      </c>
      <c r="H16" s="10">
        <f t="shared" si="0"/>
        <v>116.08079007529997</v>
      </c>
      <c r="I16" s="10">
        <f t="shared" si="1"/>
        <v>31.555307276016531</v>
      </c>
      <c r="J16" s="1"/>
    </row>
    <row r="17" spans="1:10" ht="16.95" customHeight="1">
      <c r="A17" s="1"/>
      <c r="B17" s="11"/>
      <c r="C17" s="1"/>
      <c r="D17" s="12" t="s">
        <v>16</v>
      </c>
      <c r="E17" s="13" t="s">
        <v>17</v>
      </c>
      <c r="F17" s="9">
        <v>47980851</v>
      </c>
      <c r="G17" s="9">
        <v>24408656.07</v>
      </c>
      <c r="H17" s="10">
        <f t="shared" si="0"/>
        <v>50.871661425930107</v>
      </c>
      <c r="I17" s="10">
        <f t="shared" si="1"/>
        <v>14.469601025762282</v>
      </c>
      <c r="J17" s="1"/>
    </row>
    <row r="18" spans="1:10" ht="16.95" customHeight="1">
      <c r="A18" s="1"/>
      <c r="B18" s="11"/>
      <c r="C18" s="1"/>
      <c r="D18" s="12" t="s">
        <v>18</v>
      </c>
      <c r="E18" s="13" t="s">
        <v>19</v>
      </c>
      <c r="F18" s="9">
        <v>18462606</v>
      </c>
      <c r="G18" s="9">
        <v>19715572.27</v>
      </c>
      <c r="H18" s="10">
        <f t="shared" si="0"/>
        <v>106.78650819933004</v>
      </c>
      <c r="I18" s="10">
        <f t="shared" si="1"/>
        <v>11.687512164674553</v>
      </c>
      <c r="J18" s="1"/>
    </row>
    <row r="19" spans="1:10" ht="16.95" customHeight="1">
      <c r="A19" s="1"/>
      <c r="B19" s="11"/>
      <c r="C19" s="1"/>
      <c r="D19" s="12" t="s">
        <v>20</v>
      </c>
      <c r="E19" s="13" t="s">
        <v>21</v>
      </c>
      <c r="F19" s="9">
        <v>12484368</v>
      </c>
      <c r="G19" s="9">
        <v>11413537.560000001</v>
      </c>
      <c r="H19" s="10">
        <f t="shared" si="0"/>
        <v>91.42262996412795</v>
      </c>
      <c r="I19" s="10">
        <f t="shared" si="1"/>
        <v>6.7660150690857899</v>
      </c>
      <c r="J19" s="1"/>
    </row>
    <row r="20" spans="1:10" ht="16.95" customHeight="1">
      <c r="A20" s="1"/>
      <c r="B20" s="11"/>
      <c r="C20" s="1"/>
      <c r="D20" s="12" t="s">
        <v>22</v>
      </c>
      <c r="E20" s="13" t="s">
        <v>23</v>
      </c>
      <c r="F20" s="9">
        <v>8319973</v>
      </c>
      <c r="G20" s="9">
        <v>10136233.720000001</v>
      </c>
      <c r="H20" s="10">
        <f t="shared" si="0"/>
        <v>121.8301275737313</v>
      </c>
      <c r="I20" s="10">
        <f t="shared" si="1"/>
        <v>6.0088215185490235</v>
      </c>
      <c r="J20" s="1"/>
    </row>
    <row r="21" spans="1:10" ht="16.95" customHeight="1">
      <c r="A21" s="1"/>
      <c r="B21" s="11"/>
      <c r="C21" s="1"/>
      <c r="D21" s="12" t="s">
        <v>24</v>
      </c>
      <c r="E21" s="13" t="s">
        <v>25</v>
      </c>
      <c r="F21" s="9">
        <v>0</v>
      </c>
      <c r="G21" s="9">
        <v>0</v>
      </c>
      <c r="H21" s="10">
        <v>0</v>
      </c>
      <c r="I21" s="10">
        <f t="shared" si="1"/>
        <v>0</v>
      </c>
      <c r="J21" s="1"/>
    </row>
    <row r="22" spans="1:10" ht="16.95" customHeight="1">
      <c r="A22" s="1"/>
      <c r="B22" s="11"/>
      <c r="C22" s="1"/>
      <c r="D22" s="12" t="s">
        <v>26</v>
      </c>
      <c r="E22" s="13" t="s">
        <v>27</v>
      </c>
      <c r="F22" s="9">
        <v>8993222</v>
      </c>
      <c r="G22" s="9">
        <v>4535981.75</v>
      </c>
      <c r="H22" s="10">
        <f t="shared" si="0"/>
        <v>50.437782476625173</v>
      </c>
      <c r="I22" s="10">
        <f t="shared" si="1"/>
        <v>2.6889578022817782</v>
      </c>
      <c r="J22" s="1"/>
    </row>
    <row r="23" spans="1:10" ht="16.95" customHeight="1">
      <c r="A23" s="1"/>
      <c r="B23" s="21" t="s">
        <v>28</v>
      </c>
      <c r="C23" s="21"/>
      <c r="D23" s="21"/>
      <c r="E23" s="21"/>
      <c r="F23" s="9">
        <f>F24+F33+F42</f>
        <v>100845450</v>
      </c>
      <c r="G23" s="9">
        <f>G24+G33+G42</f>
        <v>45248832.010000005</v>
      </c>
      <c r="H23" s="10">
        <f t="shared" si="0"/>
        <v>44.869482966261749</v>
      </c>
      <c r="I23" s="10">
        <f t="shared" si="1"/>
        <v>26.82378514363004</v>
      </c>
      <c r="J23" s="1"/>
    </row>
    <row r="24" spans="1:10" ht="16.95" customHeight="1">
      <c r="A24" s="1"/>
      <c r="B24" s="11"/>
      <c r="C24" s="12" t="s">
        <v>29</v>
      </c>
      <c r="D24" s="22" t="s">
        <v>30</v>
      </c>
      <c r="E24" s="22"/>
      <c r="F24" s="9">
        <f>SUM(F25:F32)</f>
        <v>15372844</v>
      </c>
      <c r="G24" s="9">
        <f>SUM(G25:G32)</f>
        <v>9854886.9699999988</v>
      </c>
      <c r="H24" s="10">
        <f t="shared" si="0"/>
        <v>64.105815228463896</v>
      </c>
      <c r="I24" s="10">
        <f t="shared" si="1"/>
        <v>5.8420374395436072</v>
      </c>
      <c r="J24" s="1"/>
    </row>
    <row r="25" spans="1:10" ht="16.95" customHeight="1">
      <c r="A25" s="1"/>
      <c r="B25" s="11"/>
      <c r="C25" s="1"/>
      <c r="D25" s="12" t="s">
        <v>31</v>
      </c>
      <c r="E25" s="13" t="s">
        <v>32</v>
      </c>
      <c r="F25" s="9">
        <v>1688519</v>
      </c>
      <c r="G25" s="9">
        <v>3147834.05</v>
      </c>
      <c r="H25" s="10">
        <f t="shared" si="0"/>
        <v>186.42574054541285</v>
      </c>
      <c r="I25" s="10">
        <f t="shared" si="1"/>
        <v>1.8660553316899364</v>
      </c>
      <c r="J25" s="1"/>
    </row>
    <row r="26" spans="1:10" ht="16.95" customHeight="1">
      <c r="A26" s="1"/>
      <c r="B26" s="11"/>
      <c r="C26" s="1"/>
      <c r="D26" s="12" t="s">
        <v>33</v>
      </c>
      <c r="E26" s="13" t="s">
        <v>34</v>
      </c>
      <c r="F26" s="9">
        <v>2146715</v>
      </c>
      <c r="G26" s="9">
        <v>2938265.23</v>
      </c>
      <c r="H26" s="10">
        <f t="shared" si="0"/>
        <v>136.8726277125748</v>
      </c>
      <c r="I26" s="10">
        <f t="shared" si="1"/>
        <v>1.7418216498295576</v>
      </c>
      <c r="J26" s="1"/>
    </row>
    <row r="27" spans="1:10" ht="16.95" customHeight="1">
      <c r="A27" s="1"/>
      <c r="B27" s="11"/>
      <c r="C27" s="1"/>
      <c r="D27" s="12" t="s">
        <v>35</v>
      </c>
      <c r="E27" s="13" t="s">
        <v>36</v>
      </c>
      <c r="F27" s="9">
        <v>793315</v>
      </c>
      <c r="G27" s="9">
        <v>170981.34</v>
      </c>
      <c r="H27" s="10">
        <f t="shared" si="0"/>
        <v>21.552767816062975</v>
      </c>
      <c r="I27" s="10">
        <f t="shared" si="1"/>
        <v>0.10135878704485386</v>
      </c>
      <c r="J27" s="1"/>
    </row>
    <row r="28" spans="1:10" ht="16.95" customHeight="1">
      <c r="A28" s="1"/>
      <c r="B28" s="11"/>
      <c r="C28" s="1"/>
      <c r="D28" s="12" t="s">
        <v>37</v>
      </c>
      <c r="E28" s="13" t="s">
        <v>38</v>
      </c>
      <c r="F28" s="9">
        <v>3745485</v>
      </c>
      <c r="G28" s="9">
        <v>382897.89</v>
      </c>
      <c r="H28" s="10">
        <f t="shared" si="0"/>
        <v>10.222918794228251</v>
      </c>
      <c r="I28" s="10">
        <f t="shared" si="1"/>
        <v>0.22698421764874385</v>
      </c>
      <c r="J28" s="1"/>
    </row>
    <row r="29" spans="1:10" ht="16.95" customHeight="1">
      <c r="A29" s="1"/>
      <c r="B29" s="11"/>
      <c r="C29" s="1"/>
      <c r="D29" s="12" t="s">
        <v>39</v>
      </c>
      <c r="E29" s="13" t="s">
        <v>40</v>
      </c>
      <c r="F29" s="9">
        <v>1116234</v>
      </c>
      <c r="G29" s="9">
        <v>345177.72</v>
      </c>
      <c r="H29" s="10">
        <f t="shared" si="0"/>
        <v>30.923419283053548</v>
      </c>
      <c r="I29" s="10">
        <f t="shared" si="1"/>
        <v>0.204623469520757</v>
      </c>
      <c r="J29" s="1"/>
    </row>
    <row r="30" spans="1:10" ht="16.95" customHeight="1">
      <c r="A30" s="1"/>
      <c r="B30" s="11"/>
      <c r="C30" s="1"/>
      <c r="D30" s="12" t="s">
        <v>41</v>
      </c>
      <c r="E30" s="13" t="s">
        <v>42</v>
      </c>
      <c r="F30" s="9">
        <v>1625645</v>
      </c>
      <c r="G30" s="9">
        <v>1906313.78</v>
      </c>
      <c r="H30" s="10">
        <f t="shared" si="0"/>
        <v>117.26507201756841</v>
      </c>
      <c r="I30" s="10">
        <f t="shared" si="1"/>
        <v>1.1300745009232609</v>
      </c>
      <c r="J30" s="1"/>
    </row>
    <row r="31" spans="1:10" ht="16.95" customHeight="1">
      <c r="A31" s="1"/>
      <c r="B31" s="11"/>
      <c r="C31" s="1"/>
      <c r="D31" s="12" t="s">
        <v>43</v>
      </c>
      <c r="E31" s="13" t="s">
        <v>44</v>
      </c>
      <c r="F31" s="9">
        <v>589099</v>
      </c>
      <c r="G31" s="9">
        <v>59206.83</v>
      </c>
      <c r="H31" s="10">
        <f t="shared" si="0"/>
        <v>10.050404091672197</v>
      </c>
      <c r="I31" s="10">
        <f t="shared" si="1"/>
        <v>3.5098171961752467E-2</v>
      </c>
      <c r="J31" s="1"/>
    </row>
    <row r="32" spans="1:10" ht="16.95" customHeight="1">
      <c r="A32" s="1"/>
      <c r="B32" s="11"/>
      <c r="C32" s="1"/>
      <c r="D32" s="12" t="s">
        <v>45</v>
      </c>
      <c r="E32" s="13" t="s">
        <v>46</v>
      </c>
      <c r="F32" s="9">
        <v>3667832</v>
      </c>
      <c r="G32" s="9">
        <v>904210.12999999989</v>
      </c>
      <c r="H32" s="10">
        <f t="shared" si="0"/>
        <v>24.652441278662707</v>
      </c>
      <c r="I32" s="10">
        <f t="shared" si="1"/>
        <v>0.53602131092474536</v>
      </c>
      <c r="J32" s="1"/>
    </row>
    <row r="33" spans="1:10" ht="16.95" customHeight="1">
      <c r="A33" s="1"/>
      <c r="B33" s="11"/>
      <c r="C33" s="12" t="s">
        <v>47</v>
      </c>
      <c r="D33" s="22" t="s">
        <v>48</v>
      </c>
      <c r="E33" s="22"/>
      <c r="F33" s="9">
        <f>SUM(F34:F41)</f>
        <v>83825270</v>
      </c>
      <c r="G33" s="9">
        <f>SUM(G34:G41)</f>
        <v>34981746.540000007</v>
      </c>
      <c r="H33" s="10">
        <f t="shared" si="0"/>
        <v>41.731743351378412</v>
      </c>
      <c r="I33" s="10">
        <f t="shared" si="1"/>
        <v>20.737393905118033</v>
      </c>
      <c r="J33" s="1"/>
    </row>
    <row r="34" spans="1:10" ht="16.95" customHeight="1">
      <c r="A34" s="1"/>
      <c r="B34" s="11"/>
      <c r="C34" s="1"/>
      <c r="D34" s="12" t="s">
        <v>49</v>
      </c>
      <c r="E34" s="13" t="s">
        <v>50</v>
      </c>
      <c r="F34" s="9">
        <v>6289054</v>
      </c>
      <c r="G34" s="9">
        <v>5800799.6700000009</v>
      </c>
      <c r="H34" s="10">
        <f t="shared" si="0"/>
        <v>92.23644239658303</v>
      </c>
      <c r="I34" s="10">
        <f t="shared" si="1"/>
        <v>3.4387496228617032</v>
      </c>
      <c r="J34" s="1"/>
    </row>
    <row r="35" spans="1:10" ht="16.95" customHeight="1">
      <c r="A35" s="1"/>
      <c r="B35" s="11"/>
      <c r="C35" s="1"/>
      <c r="D35" s="12" t="s">
        <v>51</v>
      </c>
      <c r="E35" s="13" t="s">
        <v>52</v>
      </c>
      <c r="F35" s="9">
        <v>14919346</v>
      </c>
      <c r="G35" s="9">
        <v>3235074.73</v>
      </c>
      <c r="H35" s="10">
        <f t="shared" si="0"/>
        <v>21.683756982377108</v>
      </c>
      <c r="I35" s="10">
        <f t="shared" si="1"/>
        <v>1.9177721418738329</v>
      </c>
      <c r="J35" s="1"/>
    </row>
    <row r="36" spans="1:10" ht="16.95" customHeight="1">
      <c r="A36" s="1"/>
      <c r="B36" s="11"/>
      <c r="C36" s="1"/>
      <c r="D36" s="12" t="s">
        <v>53</v>
      </c>
      <c r="E36" s="13" t="s">
        <v>54</v>
      </c>
      <c r="F36" s="9">
        <v>44102250</v>
      </c>
      <c r="G36" s="9">
        <v>10958735.800000001</v>
      </c>
      <c r="H36" s="10">
        <f t="shared" si="0"/>
        <v>24.848473263835746</v>
      </c>
      <c r="I36" s="10">
        <f t="shared" si="1"/>
        <v>6.496405796287573</v>
      </c>
      <c r="J36" s="1"/>
    </row>
    <row r="37" spans="1:10" ht="16.95" customHeight="1">
      <c r="A37" s="1"/>
      <c r="B37" s="11"/>
      <c r="C37" s="1"/>
      <c r="D37" s="12" t="s">
        <v>55</v>
      </c>
      <c r="E37" s="13" t="s">
        <v>56</v>
      </c>
      <c r="F37" s="9">
        <v>3309998</v>
      </c>
      <c r="G37" s="9">
        <v>452156.97000000003</v>
      </c>
      <c r="H37" s="10">
        <f t="shared" si="0"/>
        <v>13.660339673921253</v>
      </c>
      <c r="I37" s="10">
        <f t="shared" si="1"/>
        <v>0.26804142506472561</v>
      </c>
      <c r="J37" s="1"/>
    </row>
    <row r="38" spans="1:10" ht="16.95" customHeight="1">
      <c r="A38" s="1"/>
      <c r="B38" s="11"/>
      <c r="C38" s="1"/>
      <c r="D38" s="12" t="s">
        <v>57</v>
      </c>
      <c r="E38" s="13" t="s">
        <v>58</v>
      </c>
      <c r="F38" s="9">
        <v>9329132</v>
      </c>
      <c r="G38" s="9">
        <v>10249650.960000001</v>
      </c>
      <c r="H38" s="10">
        <f t="shared" si="0"/>
        <v>109.86714476759467</v>
      </c>
      <c r="I38" s="10">
        <f t="shared" si="1"/>
        <v>6.076055954051605</v>
      </c>
      <c r="J38" s="1"/>
    </row>
    <row r="39" spans="1:10" ht="16.95" customHeight="1">
      <c r="A39" s="1"/>
      <c r="B39" s="11"/>
      <c r="C39" s="1"/>
      <c r="D39" s="12" t="s">
        <v>59</v>
      </c>
      <c r="E39" s="13" t="s">
        <v>60</v>
      </c>
      <c r="F39" s="9">
        <v>1602474</v>
      </c>
      <c r="G39" s="9">
        <v>1196703.23</v>
      </c>
      <c r="H39" s="10">
        <f t="shared" si="0"/>
        <v>74.678480274874971</v>
      </c>
      <c r="I39" s="10">
        <f t="shared" si="1"/>
        <v>0.70941301457491646</v>
      </c>
      <c r="J39" s="1"/>
    </row>
    <row r="40" spans="1:10" ht="16.95" customHeight="1">
      <c r="A40" s="1"/>
      <c r="B40" s="11"/>
      <c r="C40" s="1"/>
      <c r="D40" s="12" t="s">
        <v>61</v>
      </c>
      <c r="E40" s="13" t="s">
        <v>62</v>
      </c>
      <c r="F40" s="9">
        <v>203900</v>
      </c>
      <c r="G40" s="9">
        <v>15000.01</v>
      </c>
      <c r="H40" s="10">
        <f t="shared" si="0"/>
        <v>7.356552231486023</v>
      </c>
      <c r="I40" s="10">
        <f t="shared" si="1"/>
        <v>8.8920979287019173E-3</v>
      </c>
      <c r="J40" s="1"/>
    </row>
    <row r="41" spans="1:10" ht="16.95" customHeight="1">
      <c r="A41" s="1"/>
      <c r="B41" s="11"/>
      <c r="C41" s="1"/>
      <c r="D41" s="12" t="s">
        <v>63</v>
      </c>
      <c r="E41" s="13" t="s">
        <v>64</v>
      </c>
      <c r="F41" s="9">
        <v>4069116</v>
      </c>
      <c r="G41" s="9">
        <v>3073625.17</v>
      </c>
      <c r="H41" s="10">
        <f t="shared" si="0"/>
        <v>75.535452171921364</v>
      </c>
      <c r="I41" s="10">
        <f t="shared" si="1"/>
        <v>1.8220638524749704</v>
      </c>
      <c r="J41" s="1"/>
    </row>
    <row r="42" spans="1:10" ht="16.95" customHeight="1">
      <c r="A42" s="1"/>
      <c r="B42" s="21" t="s">
        <v>65</v>
      </c>
      <c r="C42" s="21"/>
      <c r="D42" s="21"/>
      <c r="E42" s="21"/>
      <c r="F42" s="9">
        <f>F43+F45</f>
        <v>1647336</v>
      </c>
      <c r="G42" s="9">
        <f>G43+G45</f>
        <v>412198.5</v>
      </c>
      <c r="H42" s="10">
        <f t="shared" si="0"/>
        <v>25.022126633546527</v>
      </c>
      <c r="I42" s="10">
        <f t="shared" si="1"/>
        <v>0.24435379896840317</v>
      </c>
      <c r="J42" s="1"/>
    </row>
    <row r="43" spans="1:10" ht="16.95" customHeight="1">
      <c r="A43" s="1"/>
      <c r="B43" s="11"/>
      <c r="C43" s="12" t="s">
        <v>66</v>
      </c>
      <c r="D43" s="22" t="s">
        <v>67</v>
      </c>
      <c r="E43" s="22"/>
      <c r="F43" s="9">
        <f>F44</f>
        <v>851620</v>
      </c>
      <c r="G43" s="9">
        <f>G44</f>
        <v>118956</v>
      </c>
      <c r="H43" s="10">
        <f t="shared" si="0"/>
        <v>13.968201780136679</v>
      </c>
      <c r="I43" s="10">
        <f t="shared" si="1"/>
        <v>7.051784640188008E-2</v>
      </c>
      <c r="J43" s="1"/>
    </row>
    <row r="44" spans="1:10" ht="16.95" customHeight="1">
      <c r="A44" s="1"/>
      <c r="B44" s="11"/>
      <c r="C44" s="1"/>
      <c r="D44" s="12" t="s">
        <v>68</v>
      </c>
      <c r="E44" s="13" t="s">
        <v>69</v>
      </c>
      <c r="F44" s="9">
        <v>851620</v>
      </c>
      <c r="G44" s="9">
        <v>118956</v>
      </c>
      <c r="H44" s="10">
        <f t="shared" si="0"/>
        <v>13.968201780136679</v>
      </c>
      <c r="I44" s="10">
        <f t="shared" si="1"/>
        <v>7.051784640188008E-2</v>
      </c>
      <c r="J44" s="1"/>
    </row>
    <row r="45" spans="1:10" ht="16.95" customHeight="1">
      <c r="A45" s="1"/>
      <c r="B45" s="21" t="s">
        <v>70</v>
      </c>
      <c r="C45" s="21"/>
      <c r="D45" s="21"/>
      <c r="E45" s="21"/>
      <c r="F45" s="9">
        <f>F46</f>
        <v>795716</v>
      </c>
      <c r="G45" s="9">
        <f>G46</f>
        <v>293242.5</v>
      </c>
      <c r="H45" s="10">
        <f t="shared" si="0"/>
        <v>36.852658486193569</v>
      </c>
      <c r="I45" s="10">
        <f t="shared" si="1"/>
        <v>0.17383595256652309</v>
      </c>
      <c r="J45" s="1"/>
    </row>
    <row r="46" spans="1:10" ht="16.95" customHeight="1">
      <c r="A46" s="1"/>
      <c r="B46" s="11"/>
      <c r="C46" s="12" t="s">
        <v>66</v>
      </c>
      <c r="D46" s="22" t="s">
        <v>67</v>
      </c>
      <c r="E46" s="22"/>
      <c r="F46" s="9">
        <f>F47</f>
        <v>795716</v>
      </c>
      <c r="G46" s="9">
        <f>G47</f>
        <v>293242.5</v>
      </c>
      <c r="H46" s="10">
        <f t="shared" si="0"/>
        <v>36.852658486193569</v>
      </c>
      <c r="I46" s="10">
        <f t="shared" si="1"/>
        <v>0.17383595256652309</v>
      </c>
      <c r="J46" s="1"/>
    </row>
    <row r="47" spans="1:10" ht="16.95" customHeight="1">
      <c r="A47" s="1"/>
      <c r="B47" s="11"/>
      <c r="C47" s="1"/>
      <c r="D47" s="12" t="s">
        <v>71</v>
      </c>
      <c r="E47" s="13" t="s">
        <v>72</v>
      </c>
      <c r="F47" s="9">
        <v>795716</v>
      </c>
      <c r="G47" s="9">
        <v>293242.5</v>
      </c>
      <c r="H47" s="10">
        <f t="shared" si="0"/>
        <v>36.852658486193569</v>
      </c>
      <c r="I47" s="10">
        <f t="shared" si="1"/>
        <v>0.17383595256652309</v>
      </c>
      <c r="J47" s="1"/>
    </row>
    <row r="48" spans="1:10" ht="22.05" customHeight="1">
      <c r="A48" s="1"/>
      <c r="B48" s="20" t="s">
        <v>73</v>
      </c>
      <c r="C48" s="20"/>
      <c r="D48" s="20"/>
      <c r="E48" s="20"/>
      <c r="F48" s="7">
        <v>0</v>
      </c>
      <c r="G48" s="7">
        <v>0</v>
      </c>
      <c r="H48" s="8">
        <v>0</v>
      </c>
      <c r="I48" s="8">
        <f t="shared" si="1"/>
        <v>0</v>
      </c>
      <c r="J48" s="1"/>
    </row>
    <row r="49" spans="1:10" ht="22.05" customHeight="1">
      <c r="A49" s="1"/>
      <c r="B49" s="20" t="s">
        <v>74</v>
      </c>
      <c r="C49" s="20"/>
      <c r="D49" s="20"/>
      <c r="E49" s="20"/>
      <c r="F49" s="7">
        <v>0</v>
      </c>
      <c r="G49" s="7">
        <v>0</v>
      </c>
      <c r="H49" s="8">
        <v>0</v>
      </c>
      <c r="I49" s="8">
        <f t="shared" si="1"/>
        <v>0</v>
      </c>
      <c r="J49" s="1"/>
    </row>
    <row r="50" spans="1:10" ht="1.05" customHeight="1">
      <c r="A50" s="1"/>
      <c r="B50" s="23"/>
      <c r="C50" s="23"/>
      <c r="D50" s="23"/>
      <c r="E50" s="23"/>
      <c r="F50" s="23"/>
      <c r="G50" s="23"/>
      <c r="H50" s="23"/>
      <c r="I50" s="23"/>
      <c r="J50" s="1"/>
    </row>
    <row r="51" spans="1:10" ht="30" customHeight="1">
      <c r="A51" s="1"/>
      <c r="B51" s="1"/>
      <c r="C51" s="1"/>
      <c r="D51" s="1"/>
      <c r="E51" s="1"/>
      <c r="F51" s="14"/>
      <c r="G51" s="14"/>
      <c r="H51" s="1"/>
      <c r="I51" s="1"/>
      <c r="J51" s="1"/>
    </row>
  </sheetData>
  <mergeCells count="26">
    <mergeCell ref="D24:E24"/>
    <mergeCell ref="B49:E49"/>
    <mergeCell ref="B50:I50"/>
    <mergeCell ref="D33:E33"/>
    <mergeCell ref="B42:E42"/>
    <mergeCell ref="D43:E43"/>
    <mergeCell ref="B45:E45"/>
    <mergeCell ref="D46:E46"/>
    <mergeCell ref="B48:E48"/>
    <mergeCell ref="B12:E12"/>
    <mergeCell ref="B13:E13"/>
    <mergeCell ref="B14:E14"/>
    <mergeCell ref="D15:E15"/>
    <mergeCell ref="B23:E23"/>
    <mergeCell ref="B7:I7"/>
    <mergeCell ref="B9:E9"/>
    <mergeCell ref="F9:F11"/>
    <mergeCell ref="G9:G11"/>
    <mergeCell ref="H9:H11"/>
    <mergeCell ref="I9:I11"/>
    <mergeCell ref="D10:E10"/>
    <mergeCell ref="B2:I2"/>
    <mergeCell ref="B3:I3"/>
    <mergeCell ref="B4:I4"/>
    <mergeCell ref="B5:I5"/>
    <mergeCell ref="B6:I6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2025-03-15T05:51:20Z</dcterms:created>
  <dcterms:modified xsi:type="dcterms:W3CDTF">2025-08-04T05:55:05Z</dcterms:modified>
</cp:coreProperties>
</file>